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18210" windowHeight="11835"/>
  </bookViews>
  <sheets>
    <sheet name="ת.ע. כללית" sheetId="9" r:id="rId1"/>
    <sheet name="תקציב" sheetId="8" r:id="rId2"/>
  </sheets>
  <definedNames>
    <definedName name="_xlnm.Print_Area" localSheetId="1">תקציב!$B$1:$J$37</definedName>
  </definedNames>
  <calcPr calcId="162913"/>
</workbook>
</file>

<file path=xl/calcChain.xml><?xml version="1.0" encoding="utf-8"?>
<calcChain xmlns="http://schemas.openxmlformats.org/spreadsheetml/2006/main">
  <c r="D35" i="8" l="1"/>
  <c r="D33" i="8"/>
  <c r="D22" i="8"/>
  <c r="D14" i="8"/>
  <c r="D9" i="8"/>
  <c r="D4" i="8"/>
  <c r="D3" i="8"/>
</calcChain>
</file>

<file path=xl/sharedStrings.xml><?xml version="1.0" encoding="utf-8"?>
<sst xmlns="http://schemas.openxmlformats.org/spreadsheetml/2006/main" count="205" uniqueCount="183">
  <si>
    <t>זירה</t>
  </si>
  <si>
    <t>שם תכנית</t>
  </si>
  <si>
    <t>עלות פעילות</t>
  </si>
  <si>
    <t>הכנסות
(שותפים נוספים)</t>
  </si>
  <si>
    <t>הפרש</t>
  </si>
  <si>
    <t>שכר (שעתי/היקף משרה)</t>
  </si>
  <si>
    <t>שותף</t>
  </si>
  <si>
    <t>סכום השתתפות</t>
  </si>
  <si>
    <t>הובלה יישובית</t>
  </si>
  <si>
    <t>תקציב מבוקש</t>
  </si>
  <si>
    <t>הערות</t>
  </si>
  <si>
    <t>עירייה</t>
  </si>
  <si>
    <t xml:space="preserve">סיור מקצועי לכל השותפים , כל חודש לתוכנית יישובית </t>
  </si>
  <si>
    <t xml:space="preserve">עירייה </t>
  </si>
  <si>
    <t>גיוס מזכירה</t>
  </si>
  <si>
    <t xml:space="preserve">יש לציין , שזו היא עלות לשנה - 12 חודשים </t>
  </si>
  <si>
    <t>כנס הורים לגיל הינקות</t>
  </si>
  <si>
    <t>מועצה לגיל הרך בדגש על גיל הינקות</t>
  </si>
  <si>
    <t>תוכנית מעג"ן</t>
  </si>
  <si>
    <t xml:space="preserve">הכשרה מקצועית לכלל המטפלות של מעונות יום ומשפחתונים , 90 שעות  לאורך השנה כל רבעון 30 שעה , 45 מפגש לאורך שנה </t>
  </si>
  <si>
    <t xml:space="preserve">הורה ילד במעון / משפחתוןבליווי אנשי מקצוע ( 40 מסגרת ) </t>
  </si>
  <si>
    <t xml:space="preserve">הורים </t>
  </si>
  <si>
    <t>מינוי פסיכולוגית שתתמקד בפסיכולוגיה ההתפתחותית בגיל הינקות להובלת פעילויות בגיל ינקות בשפ"י</t>
  </si>
  <si>
    <t xml:space="preserve">הכשרת הצוות המטפל במעונות ומשפחתונים - מטפלות בנושא רכישת כלים לעבודה עם הורים </t>
  </si>
  <si>
    <t xml:space="preserve">פורם נציגות הורים </t>
  </si>
  <si>
    <t xml:space="preserve">הרחבת תוכנית בראשי"ת הדרכה ביתית לעבודה עם הורים </t>
  </si>
  <si>
    <t>מתנ"ס</t>
  </si>
  <si>
    <t xml:space="preserve">המתנ"ס ישתתף בתקורה וכיבודים וחומרים המתקלים </t>
  </si>
  <si>
    <t xml:space="preserve">אם לאם - תוכנית ליווי לאמהות צעירות ע"י אמהות בוגרות מתנדבות </t>
  </si>
  <si>
    <t xml:space="preserve">הרחבת משרת אחראית תחום ינקות והורים במג"ר </t>
  </si>
  <si>
    <t xml:space="preserve">בית פתוח אמהות וילדים - בתוך המג"ר </t>
  </si>
  <si>
    <t xml:space="preserve">אנשי מקצוע </t>
  </si>
  <si>
    <t xml:space="preserve">הכשרה רב מקצועית לנציגות מכלל אנשי המקצוע שנוגעים לגיל הינקות  שתתקים במרכז גיל רך </t>
  </si>
  <si>
    <t xml:space="preserve">ליווי יועצת חיניכית מתמחה בגיל הרך שתלווה המעונות יום והמשפחתונים  </t>
  </si>
  <si>
    <t xml:space="preserve">ימי עיון  לעוסקים בגיל הינקות ביישוב מכלל הסקטורים , 3 ימי עיון לאורך השנה </t>
  </si>
  <si>
    <t xml:space="preserve">הכשרת מדריכות חינוכיות שעובדות במעונות יום </t>
  </si>
  <si>
    <t xml:space="preserve">השתתפות העירייה בכיבוד ותקורה </t>
  </si>
  <si>
    <t xml:space="preserve">קיום סיור כל חודש מצריך הכנת חומרים וכיבוד ותוכנית מתאימה לכלל השותפים, מספר הסיורים שיתקיימו במשך שנה הוא 8 </t>
  </si>
  <si>
    <t xml:space="preserve">כנס יישובי לצוותים מקצועיים שעוסקים בגיל היינקות </t>
  </si>
  <si>
    <t xml:space="preserve">לכל בתי האב ביישוב כולל גרפיקה והדפסת חוברת הכוללת כלל הפעילויות שנמצאות ביישוב לכלל השותפים, בנוסף פלאקטים ממוקדים לשיווק התוכניות והרחבה בעיתונות ובאתרים היישוביים </t>
  </si>
  <si>
    <t xml:space="preserve">כל מפגש יצריך התארגנות לוגיסטית, חומרים וכיבודים, העירייה תשתתף לכיסוי חלק זה,  חשוב לציין שהמטפלות שישתתפו בהכשרה עובדות 8 שעות ביום, שעות ההכשרה יהיו אחרי שעות העבודה הרגילות שלהן, לכן יש חשיבות מאוד גדול לתגמול המטפלות עבור שעות ההכשרה. </t>
  </si>
  <si>
    <t xml:space="preserve">עירייה/מתנ"ס </t>
  </si>
  <si>
    <t>התוכנית תתחיל בפיילוט של 18 כיתות שחלק מהן במשפחתונים והחלק השני במעונות עם צפי מאוד גדול להרחבת התוכנית לשאר המסגרות של גיל הינקות.</t>
  </si>
  <si>
    <t xml:space="preserve">הרחבת מס' המשפחות בתוכנית נתיבים להורות, מ 40 נפשות ל 80 נפשות, והנגשת השירות הזה לשכונה נוספת </t>
  </si>
  <si>
    <t>הרחבת תוכנית האיתור הביתי בטיפות חלב</t>
  </si>
  <si>
    <t xml:space="preserve">פורום מטפלות </t>
  </si>
  <si>
    <t>קיום 5 קבוצות מיקוד עם הורים כחלק מתהליכי האיתור</t>
  </si>
  <si>
    <t xml:space="preserve">הקמת מרכז/אקדמיה להורות - סל סדנאות וקבוצות הדרכה וליווי הורים בשלבים מוקדמים להורות (כגון זוגיות ושלבים של הכנה ללידה) והורות בפועל, אשר יתקימו בטיפות החלב ושלוחות המתנ"ס והתכניות הרלוונטיות ביישוב </t>
  </si>
  <si>
    <t xml:space="preserve">הכשרה לפסיכולוגים במחלקת השירות הפסיכולוגי בנוסף לכח האדם שקיים במעונות יום. </t>
  </si>
  <si>
    <t xml:space="preserve">קיום הקבוצות מצריך מקום פיזי לאירוח הקבוצות, כיבוד וציוד מתכלה </t>
  </si>
  <si>
    <t>הכשרת פסיכולוגית להתמקדות בגיל ינקות ובפסיכולוגיה התפתחותית לצורך הובלת התחום בשפ"ח</t>
  </si>
  <si>
    <r>
      <t xml:space="preserve">קבוצת </t>
    </r>
    <r>
      <rPr>
        <sz val="14"/>
        <color rgb="FFFF0000"/>
        <rFont val="David"/>
        <family val="2"/>
      </rPr>
      <t>תמיכה</t>
    </r>
    <r>
      <rPr>
        <sz val="14"/>
        <color theme="1"/>
        <rFont val="David"/>
        <family val="2"/>
        <charset val="177"/>
      </rPr>
      <t xml:space="preserve"> אבות - פיילוט </t>
    </r>
  </si>
  <si>
    <t>הפעלת מענה מהיר (דלת פתוחה) להורים להתייעצות קצר טווח</t>
  </si>
  <si>
    <t>קבוצת תמיכה להורים חזקים-פיילוט</t>
  </si>
  <si>
    <t>כולל אמצעי פרסום הכנס ביישוב</t>
  </si>
  <si>
    <t>הגדלת משרת מנהלת יישובית</t>
  </si>
  <si>
    <t>מינוי רכזת יישובית לעבודה עם מנהלת יישובית</t>
  </si>
  <si>
    <t>הקמת אתר אינטרנט ייעודי לגיל ינקות</t>
  </si>
  <si>
    <t>הקמת אתר בשנה הראשונה בעלות 80,000+תחזוק שנתי לשנה הראשונה בעלות 15,000</t>
  </si>
  <si>
    <t>פרסום ושיווק פעילויות הגיל הרך בכלל עם דגש על גיל הינקות ביישוב</t>
  </si>
  <si>
    <t>הפעלת פעילות הורים-ילדים שכונתית</t>
  </si>
  <si>
    <t xml:space="preserve">הפעלת תוכנית הורים במרכז (אשלים) </t>
  </si>
  <si>
    <t>20 קבוצות לאורך השנה, מס' המפגשים המינימלי לכל קבוצה יהיה 5 מפגשים, סך של 200 שעות לאורך השנה לכל הקבוצות אשר יחולקו לכל השלוחות והמחלקות לקיום הסדנאות. ריכוז על ידי הרכזת היישובית.</t>
  </si>
  <si>
    <t>תמצית תמונה מיטבית של המיזם</t>
  </si>
  <si>
    <r>
      <t xml:space="preserve">ניתוח המצב הקיים </t>
    </r>
    <r>
      <rPr>
        <sz val="10"/>
        <color indexed="8"/>
        <rFont val="Arial"/>
        <family val="2"/>
      </rPr>
      <t xml:space="preserve">(לפי השאלות המנחות שהוגדרו לזירה)
</t>
    </r>
  </si>
  <si>
    <t>מענים קיימים</t>
  </si>
  <si>
    <r>
      <t xml:space="preserve">תמונה מיטבית יישובית/יעדים
</t>
    </r>
    <r>
      <rPr>
        <sz val="10"/>
        <color indexed="8"/>
        <rFont val="Arial"/>
        <family val="2"/>
      </rPr>
      <t>(תמונה מיטבית לאור האפשרויות ביישוב)</t>
    </r>
  </si>
  <si>
    <t>המענים הרצויים</t>
  </si>
  <si>
    <t>לו"ז (לכל מענה)</t>
  </si>
  <si>
    <t>שירותי בריאות, חינוך ורווחה נגישים וזמינים, החולקים תפיסה ושפה משותפות והמקיימים קשרים ביניהם, תוך איתור מוקדם של צרכים וקיום מענים.</t>
  </si>
  <si>
    <t>קיימת ועדת גיל רך שמתכנסת כל שלושה חודשים. 
קיימת מחויבות גדולה של ראש הרשות המקומית ומנהלי האגפים לגיל הרך.
לא קיים מיפוי בגילאי 3-0 המבוסס על גיל הינקות.
כן קיים מיפוי גילאי 6-3 שנעשה על ידי התכנית הלאומית.</t>
  </si>
  <si>
    <t>קיים פורום גיל רך בהובלת מנהל מחלקת חינוך ומנהלת לשכת רווחה. לפורום שותפים: רווחה, בריאות, מתנ"ס, חינוך. במסגרת הפורום פועל צוות אחראי מענים וצוות משימה. הפורום מתכנס כל שלושה חדשים.</t>
  </si>
  <si>
    <t xml:space="preserve">תכלול ישובי בהובלת מנהלת יישובית. בצוות המשימה המקצועי יקדמו יחד ראייה מערכתית ושפה אחידה בין כל אנשי המקצוע בישוב והשותפים מבחוץ בהובלה יישובית, אשר תאפשר איגום משאבים, ייזום משותף של פעילות מבוססות על ידע ושפה אחידה. </t>
  </si>
  <si>
    <t xml:space="preserve">הקמת מועצת גיל רך הכוללת נציגי מחלקות ומנהלי תכניות לגיל הרך אשר נפגשים פעם בשלושה חודשים בליווי יועץ ארגוני להעלאת צרכים, אתגרים ומיצויי פוטנציאל בישוב.
</t>
  </si>
  <si>
    <t xml:space="preserve">סוף ספטמבר 2018                                                                                                    </t>
  </si>
  <si>
    <t xml:space="preserve">לאורך המיפוי הנוכחי היתה שותפות מלאה של הגורמים השונים ולא היה קושי בלקיחת נתונים, כאשר רוב המידע בגילאי 3-6 כבר נמצא בידנו מתוך העבודה בוועדות השונות.
קיימים שירותים בין מחלקתיים וחיבור בין הגורמים השונים כגון: רווחה, חינוך, בריאות ומתנ"ס. לדוגמא: תכנית עיסוי תינוקות מופעלת בטיפות חלב ובבית 'לגדול טוב'; שותפות בין מרכז גיל רך והמשפחתונים הובילה לגיוס אנשי מקצוע לתוך המשפחתונים; ישנה שותפות בהפניית ילדים מאותרים לטיפולים פרא-רפואיים למרכז לגיל הרך דרך מחלקת גיל רך. 
</t>
  </si>
  <si>
    <t>קיים תחילתו של מיפוי כפי שנעשה עבור הגשת מיזם ינקות.</t>
  </si>
  <si>
    <t>מערך מתכלל יישובי המחובר באופן שוטף לנעשה בשטח, מאגם נתונים ומזין תכנית עבודה מעודכנת המשקפת מבט כלל ישובי על התחום.</t>
  </si>
  <si>
    <t>בתחילת המיזם, המנהלת היישובית תוביל למידת שטח שתכלול: היכרות עומק עם התכניות, מנהליהם וצוותיהם; היכרות וחיבור עם הורים; מעקב ובקרה על השרותים, איגום ידע ומשאבים; קבלת הכשרה מעמיקה בהתאם לכך.
סיור מאורגן לשטח לכל התכניות עם כל הגורמים השותפים.</t>
  </si>
  <si>
    <t>שוטף מתחילת המיזם ואילך. 
סוף אוקטובר 2018</t>
  </si>
  <si>
    <t>בשנים האחרונות הורים מראים צורך לקבלת מידע על האפשרויות העומדות לרשותם.</t>
  </si>
  <si>
    <t>קיים קשר לא שיטתי ולא פורמאלי בין הורים לבין בעלי תפקידים בתחום הגיל הרך.</t>
  </si>
  <si>
    <t>הורים ביישוב מודעים לפעילות המערכתית לגיל הרך ביישוב, כולל הדגשים וההובלה החדשה.</t>
  </si>
  <si>
    <t xml:space="preserve">קיום כנס הורים לגיל הינקות על מנת לחבר אותם לתכניות וכן כדי לבדוק את צורכיהם.   </t>
  </si>
  <si>
    <t>סוף נומבר 2018</t>
  </si>
  <si>
    <t>עד היום לא היתה הובלה והתייחסות כוללנית של מנהלת ישובית אחת לנושא הגיל הרך, וחלק מן השירותים לא יודעים אחד על האחר.</t>
  </si>
  <si>
    <t>היכרות בין אנשי מקצוע ובין שירותים, אשר תאפשר פיתוח מענים נוספים, וכן למידה והפריה הדדיים.</t>
  </si>
  <si>
    <t xml:space="preserve">כנס יישובי לבעלי מקצוע שונים ולצורך השקת התכנית היישובית: מדריכות ומטפלות במעונות יום, מטפלות במשפחתונים, אחיות טיפות חלב, עובדות סוציאליות, כל אנשי המקצוע שעובדים בגיל הינקות.  </t>
  </si>
  <si>
    <t>מהלך דצמבר 2018</t>
  </si>
  <si>
    <t>אין אתר אינטרנט ייעודי לגיל הרך ואין פרסומים ייעודיים לגיל הרך בדרך אחרת</t>
  </si>
  <si>
    <t>כל המידע המעודכן על כל התכניות ועל כלל המהלך היישובי, זמין ונגיש לכל הורי היישוב באינטרנט ובאמצעים מותאמים נוספים.</t>
  </si>
  <si>
    <t xml:space="preserve">פרסום ושיווק כל הפעילות של הגיל הרך, כולל שדרוג אתר האנטרנט, אשר יכלול את כל השירותים הקיימים בגיל הרך ביישוב וכן תכניות לעתיד.   </t>
  </si>
  <si>
    <t>מהלך נומבר 2018</t>
  </si>
  <si>
    <t>אין תכנון מערכתי של תחום ינקות ביישוב.</t>
  </si>
  <si>
    <t>תכנית עבודה זו מהווה את הבסיס לגיבושה של תכנית עבודה כוללנית ולטווח ארוך.</t>
  </si>
  <si>
    <t>תכנית עבודה עדכנית, מבוססת נתונים ובעלת יכולת לתכנן לטווח של 5 שנים.</t>
  </si>
  <si>
    <t xml:space="preserve">סיום מיפוי יישובי לכל השירותים והמסגרות  בגיל הרך והכנסת הנתונים למאגר המשרת את ההובלה היישובית. </t>
  </si>
  <si>
    <t>סוף דצמבר 2018</t>
  </si>
  <si>
    <t>מסגרות</t>
  </si>
  <si>
    <t>50% מכלל הילדים המשולבים במסגרות חינוכיות-טיפוליות, ישהו במסגרות מפוקחות;  מדריכות חינוכיות העומדות בתנאי הסף ומיישמות מודל הדרכה מיטבי; מנהלת המעון מתאימה לסטנדרט;  המחנכות-מטפלות בעלות הכשרה בהתאם לסטנדרט; תכנית חינוכית-טיפולית מותאמת ומקדמת התפתחות בהיבטי ההתפתחות השונים.</t>
  </si>
  <si>
    <t>סך הילדים המאותרים במסגרות (759) וסך הילדים שטרם אותרו ולא נמצאים במסגרות (1005) מייצגים את הצורך הגדול של מיזם ינקות בטמרה, הן על מנת לייצר מסגרות נוספות לילדים שאינם במסגרת והן כדי להכפיף את כל מערך החינוך לגיל הרך לסטנדרטים של איכות בכל הרמות.</t>
  </si>
  <si>
    <t>מספר הילדים בטמרה בגילאי לידה עד שלוש הוא 1764, מתוכם 180 ב-36 משפחתונים, 165 ב-4 מעונות יום מפוקחים, 414 ב-20 מסגרות פרטיות.</t>
  </si>
  <si>
    <t>איתור כל הילדים מגיל לידה עד 3 בישוב ;    70% מכלל הילדים בגילאי לידה עד 3 ישהו במסגרות מפוקחות ואיכותיות;   
כל הצוותים החינוכיים הכוללים מנהלות, מטפלות ומדריכות יהיו בתהליכי התמקצעות שוטפת; 
כל המעונות המפוקחים יעמדו בסטנדרטים של איכות של מיזם ינקות;           
כל המסגרות יספקו לילדים סביבה חמה, תומכת, מאתגרת ומותאמת לצורכי הילדים ורואה במרכז את איכות הטיפול בהם;
כל מסגרות הטיפול יהיו בקשר שוטף ומקצועי עם אגף החינוך;</t>
  </si>
  <si>
    <t>עידוד הרשות לפתיחת מסגרות נוספות עבור מספר הילדים שאינם נמצאים במסגרת, בכפוף לתכנית העבודה של מיזם ינקות בטמרה, באמצעות מיזם ינקות, נתוניו ותכניותיו.</t>
  </si>
  <si>
    <t>שוטף עד להשגת היעד</t>
  </si>
  <si>
    <t>קיימים 36 משפחתונים, מתוכם 5 מורחבים, ומופעלים על ידי לשכת הרווחה; קיימים 4 מעונות יום מפוקחים בבעלויות פרטיות.</t>
  </si>
  <si>
    <t>מסגרות גיל רך, אשר נותנות בהיקפן מענה לכלל הילדים בגילאי 3-0.</t>
  </si>
  <si>
    <t>הקמה ופתיחה של 12 מעונות יום ומשפחתונים</t>
  </si>
  <si>
    <t>פתיחת 50% מהמסגרות עד 2022</t>
  </si>
  <si>
    <t>קיימות 20 מסגרות פרטיות; לא ידועה איכות המטפלות ולא איכות ההדרכה שהן מקבלות.</t>
  </si>
  <si>
    <t>עידוד הקמתם של 20 מסגרות פרטיות ורתימתם לתהליך היישובי</t>
  </si>
  <si>
    <t>סך הילדים המאותרים במסגרות: 759
סך הילדים שטרם אותרו ולא נמצאים במסגרות: 1005</t>
  </si>
  <si>
    <t>הורים לילדים בגילאי 3-0 מודעים לצורך לשים את ילדיהם במסגרות בכלל, ובמסגרות איכותיות בפרט, כמו גם הורים צעירים יותר המתכננים הקמת משפחה.</t>
  </si>
  <si>
    <t>העלאת המודעות אצל ההורים לשילוב ילדיהם במסגרות מפוקחות ואיכותיות על ידי קמפיין יישובי מרוכז וכן בעבודה שוטפת.</t>
  </si>
  <si>
    <t>החל מספטמבר 2018</t>
  </si>
  <si>
    <t>הכשרה ופיקוח על אנשי המקצוע במסגרות השונים היא אחד האתגרים החשובים של מיזם ינקות בטמרה.</t>
  </si>
  <si>
    <t>במסגרות המפוקחות קיימת הדרכה, אך לא בהכרח על פי התקן. לא ידועים היקף ואיכות ההדרכה במסגרות הפרטיות; כל המחנכות במעונות המפוקחים בעלות הכשרה; מנהלות המעונות עובדות במשרות ניהול מלאות והן בעלות הכשרה מתאימה; במעונות המפוקחים יש מדריכות על פי התקן והן חייבות בשש שעות הדרכה בחודש; חסרה הכשרה מקצועית לצוותים; הארגונים הנוגעים למעונות יום ומשפחתונים משתפים פעולה ביניהם.</t>
  </si>
  <si>
    <t>קיום ימי הכשרה ולמידה למטפלות בשילוב המטפלות במסגרות הלא מוכרות והכנסת אנשי מקצוע למשפחתונים ולמעונות; הכנסת תכנית מעג"ן לתוכן במעונות ובמשפחתונים.
הקמת פורום מטפלות אשר יאפשר שיח שוטף של מטפלות ולמידה הדדית מעבר לימי ההכשרה והלמידה</t>
  </si>
  <si>
    <t>עד דצמבר 2018</t>
  </si>
  <si>
    <t>מעבר לחוסר במסגרות עבור ילדים בגיל ינקות, לא קיימות מסגרות המשקפות את הצורך לעבוד באופן ישיר עם הורי הילדים.</t>
  </si>
  <si>
    <t>קיימים 2 מרכזי התפתחות הילד ומתוכם רק אחד מטפל ב-55 ילדים בגילאי 3-0;
קיימים 3 מרכזים לגיל הרך;</t>
  </si>
  <si>
    <t xml:space="preserve">פתיחת מרכז/אקדמיה להורות אשר יתן ליווי ומענה טיפולי למשפחות ולילדים וכולל: עו"ס, רופא ילדים, רופא נשים, רופא התפתחותי, פסיכולוג, מדריך הורים + הרחבת תכנית נתיבים להורים.
</t>
  </si>
  <si>
    <t>קיימות מספר קטן של תכניות העשרה.</t>
  </si>
  <si>
    <t>המערכת היישובית לגיל הרך שואפת לקיים פעולות העשרה לילדים ולהורים בכלל המסגרות.</t>
  </si>
  <si>
    <t>הקמת מרכז העשרה נייד לשירות כלל מסגרות גיל הינקות.</t>
  </si>
  <si>
    <t>איתור ילדים שאינם במסגרות הוא המפתח לשינוי תחום גיל ינקות בטמרה.</t>
  </si>
  <si>
    <t>כיום מתבצע האיתור על ידי טיפות חלב בלבד, וגם זאת באופן חלקי בשל מחסור בתקנים.</t>
  </si>
  <si>
    <t>אף ילד לא נשאר מאחור: המערכת היישובית מסוגלת לאתר את כלל הילדים בגיל ינקות ביישוב ולתקשר עם הוריהם.</t>
  </si>
  <si>
    <t>הרחבת פונקצית האיתור בטיפות חלב.</t>
  </si>
  <si>
    <t>הורים</t>
  </si>
  <si>
    <t>ראיית ההורה כאדם עצמאי – משאבים, צרכים; תפיסת ההורה כמטפל עיקרי בילד; הורים טובים דיים, המקיימים אינטראקציה בונה עם הילדים; הורים המספקים לילדיהם את כל הצרכים למען התפתחות מיטבית.</t>
  </si>
  <si>
    <t>מספר ההורים בגיל הרך (אמהות ואבות):                 לידה - 6: 7240  ; לידה - 3: 3528 ; 3-6: 3712 ;       
חד הוריות: 207.                         
איתור ילדים מחוץ למסגרות היא אחת המטרות המיידיות והחשובות של מיזם ינקות בטמרה.</t>
  </si>
  <si>
    <t xml:space="preserve">קיימת תוכנית איתור ב-4 טיפות חלב בשיתוף לשכת הרווחה, המופעלת ע"י עובדת סוציאלית ברבע משרה. בשלב זה משרת העובדת הסוציאלית בוטלה ואחות טיפת חלב מפנה הורים לעובדת סוציאלית. </t>
  </si>
  <si>
    <t>מיצוי יכולת האיתור על ידי טיפות חלב.</t>
  </si>
  <si>
    <t>הרחבת פונקצית האיתור בטיפות חלב.
קיום קבוצות מיקוד עם הורים על מנת להגדיל את אפקטיביות תהליכי האיתור.</t>
  </si>
  <si>
    <t>עד סוף 2018
ספטמבר 2018</t>
  </si>
  <si>
    <t xml:space="preserve">אנשי המקצוע זקוקים לכלים גם כדי להוות מודילינג לשביעות רצונם של ההורים. 
לא נעשה עדיין מיפוי צרכים בקרב ההורים בטמרה על מנת לכוון את פעולות המערכת ואנשי המקצוע לצורכיהם. </t>
  </si>
  <si>
    <t>קיימת תכנית "נתיבים להורות" המופעלת על ידי לשכת הרווחה (25 משפחות). התכנית מהווה מודל לטיפול בילדים והורים תוך שימת דגש על שיפור מערכות היחסים והתפקוד ההורי ומטרותיה: צמצום מצבי סיכון של ילדים, שיקום היחסים בין הורים לילדים ושיפור התפקוד ההורי.</t>
  </si>
  <si>
    <t>הורים ביישוב מודעים ובעלי ידע על הורות טובה עוד משלב ההריון ומשתפים פעולה עם אנשי המקצוע;
ביישוב רווחת תפיסת הורה כמטפל עיקרי בילד ואחראי לסיפוק הצרכים של הילד למען התפתחותו המיטבית;</t>
  </si>
  <si>
    <t xml:space="preserve">הכשרת אנשי המקצוע לשינוי תפיסת תפקידם לעבודה עיקרית מול הורים ולא ילדים (מטפלות, מחנכות, מדריכות במעונות ובמשפחתונים, מדריכי שלוחות המתנ"ס שעובדים עם הורים).
הכשרה ומפגשים לפסיכולוגים בתחום הינקות.  </t>
  </si>
  <si>
    <t>במשך השנה
אוקטובר 2018</t>
  </si>
  <si>
    <t>קיים צורך לחיזוק קשר הורה-ילד, תוך מתן דגש לצורך במגע פיזי חם לתינוק הן לצורך התפתחות והן לצורך הפחתת מצבי לחץ ומתח.</t>
  </si>
  <si>
    <t>קיימת תכנית לחיזוק קשר הורה וילד בטיפות חלב (32 ילדים)
קיימת תכנית לעיסוי תינוקות במרכז לגיל הרך (25 אמהות בתכנית בית לגדול טוב)
קיימת תכנית על המשחק ככלי התפתחותי בטיפות החלב (250 ילדים)</t>
  </si>
  <si>
    <t>הורים ביישוב בעלי מיומנויות הוריות וייעודיות לגילאי 3-0; הורים מתמודדים באופן מיטבי עם גידול ילדיהם בגיל הרך, תוך בניית יחסים משפחתיים בונים וקידום ילדיהם דרך ההורות.</t>
  </si>
  <si>
    <t>הקמת מרכז/אקדמיה להורות.
הפעלת תכנית הורים במרכז.
הכשרת פסיכולוגית שתתמקד בגיל ינקות ובפסיכולוגיה התפתחותית, ותוביל תפיסת ינקות ביישוב דרך תפקידה בשפ"ח.
הפעלת מענה מהיר (דלת פתוחה) להורים להתיעצות ולווי קצר טווח בסוגיות הורות.</t>
  </si>
  <si>
    <t>2019
אוקטובר 2018
ספטמבר 2018
סוף 2018</t>
  </si>
  <si>
    <t>אין מספיק תכניות העצמה להורים
קיימות תכניות אוניברסליות בישובים אחרים, אך העבודה בטמרה היא מאוד ייחודית לישוב לאור קיום שיתוף פעולה בין הגורמים השונים.
המתנ"ס ושלוחתיו הוא מקום ייעודי להורים ,חסר בתטרה מקומות למפגשי הורים.</t>
  </si>
  <si>
    <t xml:space="preserve">קיימים טיפולים קבוצתיים להורים וילדים ע"י תכנית משותפת למרכז לגיל הרך וללשכת הרווחה. התכנית כוללת התערבות טיפולית באמצעות קבוצה ובהתאם לסוג הקבוצה (15 הורים);
קיים בית פתוח לאמהות בטיפות חלב, אשר במסגרתו הן תומכות ולומדות אחת מן השניה, כמו גם מאנשי מקצוע (33 אמהות);
לאחרונה הוסף שרות פסיכולוג במרכז לגיל הרך (טיפול ב-8 אמהות);
קיימת תכנית "ראשית" המופעלת על ידי לשכת הרווחה (10 אמהות), המאפשרת התערבות ביתית אינטיסובית עבור משפחות המתקשות להגיע לצרוך שירותים בקהילה. מטרת התכנית היא טיפוח התפתחות והישגי הילדים בגיל הרך ומניעת מצבי סיכון עקב תנאי מצוקה.
קיימת תכנית אתג"ר לגילאי 3-6 (50 משפחות), המאפשרת הדרכה ביתית ודגש על קידום מוכנות הילדים למסגרות החינוכיות, צמצום פערים לימודיים, ומניעת נשירה ממערכת החינוך בגיל הרך  תוך הגברת יכולות הוריות.
</t>
  </si>
  <si>
    <t>הורים ביישוב חווים העצמה הן בתפקידם כהורים והן כתושבי טמרה המכוונים להובלת תהליכים ביישובם;
בטמרה נתפס ההורה, הן בעיני עצמו והן על ידי המערכת, כאדם עצמאי וכמטפל עיקרי בילד.</t>
  </si>
  <si>
    <t>הקמת מרכז/אקדמייה להורות, אשר תקדם העצמה הורית, ליווי, הדרכה, טיפול, הפנייה, תווך ומקצועיות.
גיבוש קבוצות תמיכה והעצמה לאבות והכשרתם לתפקיד ההורי הייחודי שלהם.
הרחבת תכניות בראשית ואתג"ר והוספת תכניות להדרכה ביתית לאמהות בבית.
הקמת קבוצות הדרכה וליווי להורים חזקים.
פתיחת תכנית בית פתוח בתוך תכנית אתג"ר.
פתיחת תכנית "אם לאם": תכנית ליווי לאמהות צעירות על ידי אמהות בוגרות יותר בקהילה.
הרחבת משרת אחראית תחום תינוקות והורים בתכניות בית לגדול טוב ומג"ר מ- 25% ל-50%.</t>
  </si>
  <si>
    <t>2019
סוף 2018
סוף 2018
סוף 2018
במשך השנה
סוף 2018
אוקטובר 2018</t>
  </si>
  <si>
    <t>שותפות ההורים בתחום הגיל הרך היא קטנה באופן יחסי, הן בעיצוב תכניות על פי צורכיהם או ביישומן, והן בהשתתפות נציגותם בוועדות הגיל הרך.</t>
  </si>
  <si>
    <t>הורים לילדים בגיל הרך שותפים בכל הרמות לעשיית התחום בטמרה. הן במעורבות במדיניות הכוללת, במיוחד לאור מיזם ינקות החדש, הן ברמת שותפות בתכנון וביצוע של תכניות והן בקשר השוטף שלהם עם מסגרות החינוך של ילדיהם.</t>
  </si>
  <si>
    <t>סקר צרכים להורים ובחירת נציגות הורים לוועדות גיל רך ובניית הכשרה מיוחדת בליווי פסיכולוגי, עובדת סוציאלית. במידת האפשר, הקמה של ועדת הורים יעודית לגילאי לידה-3.</t>
  </si>
  <si>
    <t>אוקטובר</t>
  </si>
  <si>
    <t>אנשי מקצוע</t>
  </si>
  <si>
    <t>אנשי המקצוע בעלי ידע תאורטי ומעשי רלוונטי ; קיימים שפה משותפת, שת"פ והפריה הדדית בין-מקצועיים ; חפיפה ב/היכרות של ידע מקצועי של תחומים נוספים לצורך רצף טיפולי ; צוותים מקצועיים מכוונים לעבודה ממוקדת ילד ומשפחה</t>
  </si>
  <si>
    <t>על פי המיפוי שנעשה, המדריכות עומדות בסטנדרטים טובים ורובן בעלות נסיון בגיל הרך ובהדרכת צוותים. כמו כן, על פי מידע שנמסר בע"פ, רוב המטפלות במסגרות סיימו קורס מטפלות ראשוני.
אין הכשרה שוטפת ומספקת לכל בעלי המקצוע העוסקים בגיל ינקות, ובכך אין ליווי מתמיד ואין מקור לייעוץ והדרכה מקצועיים בעבודה השוטפת, כמו גם תמיכה רגשית.</t>
  </si>
  <si>
    <t>התקיימה באופן חד פעמי הכשרה על ידי מנחה מומחה לגיל הרך, אשר כללה מטפלים פרא-רפואיים, אחיות, גננות, מטפלות.</t>
  </si>
  <si>
    <t xml:space="preserve">שפה אחידה ומשותפת לכל אנשי המקצוע ושיתוף פעולה ביניהם.
שינוי תפיסה של אנשי המקצוע אל עבר הדגשה ועבודה עם חוזקות הורים, במקום עבודה עם חולשות ובעיות שלהם.
</t>
  </si>
  <si>
    <t>קיום תכנית הכשרה שנתית להמתמקצעות אנשי מקצוע שונים בתוך המרכז לגיל הרך, לצורך מענה הוליסטי תחת קורת גג אחת עם דגש על פיתוח מומחיות בגיל הרך. ההכשרה מיועדת לפסיכולוגים, עובדים סוציאליים, אחיות טיפות חלב, מטפלים פרא רפואיים.
פיתוח ומתן הרצאות מקצועיות והדרכות חינוכיות לצוותים בגיל הינקות.
ימי עיון לכלל העוסקים בגיל ינקות</t>
  </si>
  <si>
    <t>2019
במשך השנה
שלוש פעמים בשנה</t>
  </si>
  <si>
    <t>חסרים אנשי מקצוע מגוונים בתחומים פחות נדרשים אליהם יש צורך ליצור את המודעות</t>
  </si>
  <si>
    <t>הגדלת העושר המקצועי בקרב הצוותים המטפלים בגיל ינקות ביישוב</t>
  </si>
  <si>
    <t>הכנסתם לעבודה של מדריכי העשרה מגוונים וחדשים, כגון תזונאית</t>
  </si>
  <si>
    <t>אין פסיכולוג חינוכי מומחה בגיל הינקות</t>
  </si>
  <si>
    <t>ישנה שפה אחידה ומשותפת לכל אנשי המקצוע ושתוף פעולה מלא.</t>
  </si>
  <si>
    <t>הכשרה יעודית לפסיכולוגית מהשירות הפסיכולוגי להתמחות בגיל הינקות ולעבודה מול הורים ומול שאר אנשי המקצוע.</t>
  </si>
  <si>
    <t>אין די הכשרה לרכזות ותחושתן היא כי הן חסרות בכלים</t>
  </si>
  <si>
    <t>נערכה חשיפה ראשונה לבעלי מקצוע מתחומי הרווחה, חינוך, בריאות, מתנ"ס. נציגת הרכזים היתה בפעם הראשונה בוועדת ההיגוי ובהצגת נתוני המיזם.</t>
  </si>
  <si>
    <t>קיום הדרכה מעשית, מבוססת case studies, להתמודדות עם עבודת השטח כפי שמובאת על ידי המטפלות.</t>
  </si>
  <si>
    <t>מעט ההדרכות וההכשרות שהתקיימו ביישוב למטפלות נערכו מדי כמה שנים וללא ראיית טווח התפתחות מקצועית.</t>
  </si>
  <si>
    <t>המטפלות במשפחתונים קיבלו בעבר הדרכה, דרך קרן אושר, והיא הופסקה בגלל חוסר בתקציב; כמו כן הן קיבלו הכשרה אחת לפני כשלוש שנים.</t>
  </si>
  <si>
    <t>אנשי המקצוע של הגיל הרך ביישוב הם בעלי ידע, מקצועיים, מתמחים בתדירות נאותה בגיל הינקות ועקב כך מתחדשים בגישתם ומקצועיותם.</t>
  </si>
  <si>
    <t>הדרכת צוותים חינוכיים בתכנית מעגן סביב ילדים בעלי קשיים התפתחותים במעונות ובמשפחתונים</t>
  </si>
  <si>
    <t>רכזות המשפחתונים הן אלה שמדריכות את המטפלות</t>
  </si>
  <si>
    <t>אנשי המקצוע הבאים במגע עם הורים וילדים בגיל הרך בטמרה, הם בעלי יכולת להכיל את ההורים וילדיהם, וכן את המטפלות והמחנכות.</t>
  </si>
  <si>
    <t>ליווי של יועצת חינוכית לגיל הרך לצוותי מעונות היום ולמשפחתונים, במיוחד למטפלות.</t>
  </si>
  <si>
    <t>ישנו מחסור בתקנים הן לעובדת סוציאלית בתחנות טיפות חלב לצורך איתור (יש רק רבע משרה) והן לעובדת סוציאלית במחלקת הרווחה המתמחה בגל הרך.</t>
  </si>
  <si>
    <t>עבודת האיתור בטיפות חלב נעשית בעיקר על ידי האחיות.</t>
  </si>
  <si>
    <t>ישנו רצף מקצועי מגוון ומתאים לטיפול בגיל ינקות בכל הגורמים המטפלים בהורים ובילדים בגילאי 3-0.</t>
  </si>
  <si>
    <t>מינוי עובדות סוציאליות מתמחות בגיל הרך, לאיתור בטיפות חלב ובמחלקת הרווחה.</t>
  </si>
  <si>
    <t>מהלך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</si>
</sst>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scheme val="minor"/>
    </font>
    <font>
      <sz val="11"/>
      <color theme="1"/>
      <name val="Arial"/>
      <family val="2"/>
      <charset val="177"/>
      <scheme val="minor"/>
    </font>
    <font>
      <b/>
      <sz val="14"/>
      <color theme="1"/>
      <name val="Arial"/>
      <family val="2"/>
      <scheme val="minor"/>
    </font>
    <font>
      <sz val="14"/>
      <color theme="1"/>
      <name val="Arial"/>
      <family val="2"/>
      <scheme val="minor"/>
    </font>
    <font>
      <b/>
      <sz val="14"/>
      <color theme="1"/>
      <name val="David"/>
      <family val="2"/>
      <charset val="177"/>
    </font>
    <font>
      <sz val="14"/>
      <color theme="1"/>
      <name val="David"/>
      <family val="2"/>
      <charset val="177"/>
    </font>
    <font>
      <b/>
      <sz val="16"/>
      <color theme="1"/>
      <name val="David"/>
      <family val="2"/>
      <charset val="177"/>
    </font>
    <font>
      <sz val="14"/>
      <color rgb="FFFF0000"/>
      <name val="David"/>
      <family val="2"/>
      <charset val="177"/>
    </font>
    <font>
      <sz val="14"/>
      <color rgb="FFFF0000"/>
      <name val="David"/>
      <family val="2"/>
    </font>
    <font>
      <sz val="14"/>
      <color rgb="FF000000"/>
      <name val="David"/>
      <family val="2"/>
    </font>
    <font>
      <sz val="14"/>
      <name val="David"/>
      <family val="2"/>
      <charset val="177"/>
    </font>
    <font>
      <sz val="11"/>
      <name val="Arial"/>
      <family val="2"/>
      <scheme val="minor"/>
    </font>
    <font>
      <b/>
      <sz val="10"/>
      <color theme="1"/>
      <name val="Arial"/>
      <family val="2"/>
    </font>
    <font>
      <sz val="10"/>
      <color indexed="8"/>
      <name val="Arial"/>
      <family val="2"/>
    </font>
    <font>
      <sz val="10"/>
      <color theme="1"/>
      <name val="Arial"/>
      <family val="2"/>
    </font>
    <font>
      <sz val="10"/>
      <name val="Arial"/>
      <family val="2"/>
    </font>
    <font>
      <sz val="10"/>
      <color rgb="FFFF000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5"/>
      </patternFill>
    </fill>
    <fill>
      <patternFill patternType="solid">
        <fgColor rgb="FFFFFF66"/>
        <bgColor indexed="64"/>
      </patternFill>
    </fill>
    <fill>
      <patternFill patternType="solid">
        <fgColor theme="3" tint="0.59999389629810485"/>
        <bgColor indexed="64"/>
      </patternFill>
    </fill>
    <fill>
      <patternFill patternType="solid">
        <fgColor rgb="FF9FF927"/>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4" borderId="0" applyNumberFormat="0" applyBorder="0" applyAlignment="0" applyProtection="0"/>
  </cellStyleXfs>
  <cellXfs count="82">
    <xf numFmtId="0" fontId="0" fillId="0" borderId="0" xfId="0"/>
    <xf numFmtId="4" fontId="0" fillId="0" borderId="0" xfId="0" applyNumberFormat="1"/>
    <xf numFmtId="0" fontId="5" fillId="0" borderId="1"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horizontal="right" vertical="center" wrapText="1"/>
    </xf>
    <xf numFmtId="0" fontId="5" fillId="0" borderId="1" xfId="0" applyFont="1" applyFill="1" applyBorder="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horizontal="right" wrapText="1"/>
    </xf>
    <xf numFmtId="0" fontId="5" fillId="0" borderId="1" xfId="0" applyFont="1" applyBorder="1" applyAlignment="1">
      <alignment horizontal="center" wrapText="1"/>
    </xf>
    <xf numFmtId="0" fontId="10" fillId="0" borderId="1" xfId="0" applyFont="1" applyBorder="1" applyAlignment="1">
      <alignment vertical="center" wrapText="1"/>
    </xf>
    <xf numFmtId="4" fontId="5" fillId="0" borderId="1" xfId="0" applyNumberFormat="1" applyFont="1" applyBorder="1" applyAlignment="1">
      <alignment horizontal="right" vertical="top" wrapText="1"/>
    </xf>
    <xf numFmtId="0" fontId="10" fillId="0" borderId="1" xfId="0" applyFont="1" applyFill="1" applyBorder="1" applyAlignment="1">
      <alignment vertical="center" wrapText="1"/>
    </xf>
    <xf numFmtId="0" fontId="10" fillId="0" borderId="1" xfId="0" applyFont="1" applyBorder="1" applyAlignment="1">
      <alignment wrapText="1"/>
    </xf>
    <xf numFmtId="0" fontId="9" fillId="0" borderId="1" xfId="0" applyFont="1" applyBorder="1" applyAlignment="1">
      <alignment horizontal="right" vertical="center" wrapText="1" readingOrder="2"/>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11" fillId="0" borderId="0" xfId="0" applyFont="1"/>
    <xf numFmtId="4" fontId="4" fillId="2" borderId="0" xfId="0" applyNumberFormat="1" applyFont="1" applyFill="1" applyAlignment="1">
      <alignment horizontal="center" wrapText="1"/>
    </xf>
    <xf numFmtId="0" fontId="4" fillId="2" borderId="0" xfId="0" applyFont="1" applyFill="1" applyAlignment="1">
      <alignment horizontal="center" wrapText="1"/>
    </xf>
    <xf numFmtId="4" fontId="5" fillId="0" borderId="1" xfId="0" applyNumberFormat="1" applyFont="1" applyBorder="1" applyAlignment="1">
      <alignment vertical="center" wrapText="1"/>
    </xf>
    <xf numFmtId="4" fontId="10" fillId="0" borderId="1" xfId="0" applyNumberFormat="1" applyFont="1" applyBorder="1" applyAlignment="1">
      <alignment vertical="center" wrapText="1"/>
    </xf>
    <xf numFmtId="4" fontId="7" fillId="0" borderId="1" xfId="0" applyNumberFormat="1" applyFont="1" applyBorder="1" applyAlignment="1">
      <alignment vertical="center" wrapText="1"/>
    </xf>
    <xf numFmtId="4" fontId="5" fillId="0" borderId="1" xfId="0" applyNumberFormat="1" applyFont="1" applyBorder="1" applyAlignment="1">
      <alignment wrapText="1"/>
    </xf>
    <xf numFmtId="4" fontId="10" fillId="0" borderId="1" xfId="0" applyNumberFormat="1" applyFont="1" applyBorder="1" applyAlignment="1">
      <alignment wrapText="1"/>
    </xf>
    <xf numFmtId="4" fontId="3" fillId="0" borderId="1" xfId="0" applyNumberFormat="1" applyFont="1" applyBorder="1" applyAlignment="1">
      <alignment wrapText="1"/>
    </xf>
    <xf numFmtId="0" fontId="3" fillId="0" borderId="1" xfId="0" applyFont="1" applyBorder="1" applyAlignment="1">
      <alignment wrapText="1"/>
    </xf>
    <xf numFmtId="4" fontId="0" fillId="0" borderId="1" xfId="0" applyNumberFormat="1" applyBorder="1" applyAlignment="1">
      <alignment wrapText="1"/>
    </xf>
    <xf numFmtId="4" fontId="4" fillId="2" borderId="0" xfId="0" applyNumberFormat="1" applyFont="1" applyFill="1" applyAlignment="1">
      <alignment horizontal="center" wrapText="1"/>
    </xf>
    <xf numFmtId="4" fontId="4" fillId="2" borderId="5" xfId="0" applyNumberFormat="1" applyFont="1" applyFill="1" applyBorder="1" applyAlignment="1">
      <alignment horizontal="center" wrapText="1"/>
    </xf>
    <xf numFmtId="0" fontId="4" fillId="2" borderId="0" xfId="0" applyFont="1" applyFill="1" applyAlignment="1">
      <alignment horizontal="center" wrapText="1"/>
    </xf>
    <xf numFmtId="0" fontId="4"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2" fillId="0" borderId="1" xfId="0" applyFont="1" applyBorder="1" applyAlignment="1">
      <alignment vertical="top"/>
    </xf>
    <xf numFmtId="0" fontId="12" fillId="5" borderId="1" xfId="0" applyFont="1" applyFill="1" applyBorder="1" applyAlignment="1">
      <alignment vertical="top" wrapText="1"/>
    </xf>
    <xf numFmtId="0" fontId="12" fillId="6" borderId="1" xfId="0" applyFont="1" applyFill="1" applyBorder="1" applyAlignment="1">
      <alignment vertical="top" wrapText="1"/>
    </xf>
    <xf numFmtId="0" fontId="12" fillId="2" borderId="1" xfId="0" applyFont="1" applyFill="1" applyBorder="1" applyAlignment="1">
      <alignment vertical="top" wrapText="1"/>
    </xf>
    <xf numFmtId="0" fontId="12" fillId="7" borderId="1" xfId="0" applyFont="1" applyFill="1" applyBorder="1" applyAlignment="1">
      <alignment vertical="top"/>
    </xf>
    <xf numFmtId="0" fontId="12" fillId="8" borderId="1" xfId="0" applyFont="1" applyFill="1" applyBorder="1" applyAlignment="1">
      <alignment vertical="top" wrapText="1"/>
    </xf>
    <xf numFmtId="0" fontId="14" fillId="0" borderId="0" xfId="0" applyFont="1" applyBorder="1"/>
    <xf numFmtId="0" fontId="12" fillId="0" borderId="0" xfId="0" applyFont="1" applyBorder="1" applyAlignment="1">
      <alignment vertical="top"/>
    </xf>
    <xf numFmtId="0" fontId="12" fillId="9" borderId="4" xfId="0" applyFont="1" applyFill="1" applyBorder="1" applyAlignment="1">
      <alignment horizontal="center" vertical="top" wrapText="1" readingOrder="2"/>
    </xf>
    <xf numFmtId="0" fontId="14" fillId="9" borderId="4" xfId="0" applyFont="1" applyFill="1" applyBorder="1" applyAlignment="1">
      <alignment horizontal="right" vertical="top" wrapText="1"/>
    </xf>
    <xf numFmtId="0" fontId="15" fillId="0" borderId="1" xfId="0" applyFont="1" applyFill="1" applyBorder="1" applyAlignment="1">
      <alignment horizontal="right" vertical="top" wrapText="1"/>
    </xf>
    <xf numFmtId="0" fontId="15" fillId="0" borderId="1" xfId="0" applyFont="1" applyFill="1" applyBorder="1" applyAlignment="1">
      <alignment vertical="top" wrapText="1"/>
    </xf>
    <xf numFmtId="0" fontId="14" fillId="0" borderId="0" xfId="0" applyFont="1" applyBorder="1" applyAlignment="1">
      <alignment vertical="top"/>
    </xf>
    <xf numFmtId="0" fontId="12" fillId="9" borderId="3" xfId="0" applyFont="1" applyFill="1" applyBorder="1" applyAlignment="1">
      <alignment horizontal="center" vertical="top" wrapText="1" readingOrder="2"/>
    </xf>
    <xf numFmtId="0" fontId="14" fillId="9" borderId="3" xfId="0" applyFont="1" applyFill="1" applyBorder="1" applyAlignment="1">
      <alignment horizontal="right" vertical="top" wrapText="1"/>
    </xf>
    <xf numFmtId="17" fontId="15" fillId="0" borderId="1" xfId="0" applyNumberFormat="1" applyFont="1" applyFill="1" applyBorder="1" applyAlignment="1">
      <alignment horizontal="right" vertical="top" wrapText="1"/>
    </xf>
    <xf numFmtId="0" fontId="16" fillId="0" borderId="1" xfId="0" applyFont="1" applyFill="1" applyBorder="1" applyAlignment="1">
      <alignment vertical="top" wrapText="1"/>
    </xf>
    <xf numFmtId="0" fontId="12" fillId="9" borderId="2" xfId="0" applyFont="1" applyFill="1" applyBorder="1" applyAlignment="1">
      <alignment horizontal="center" vertical="top" wrapText="1" readingOrder="2"/>
    </xf>
    <xf numFmtId="0" fontId="14" fillId="9" borderId="2" xfId="0" applyFont="1" applyFill="1" applyBorder="1" applyAlignment="1">
      <alignment horizontal="right" vertical="top" wrapText="1"/>
    </xf>
    <xf numFmtId="0" fontId="12" fillId="10" borderId="3" xfId="0" applyFont="1" applyFill="1" applyBorder="1" applyAlignment="1">
      <alignment horizontal="center" vertical="top" wrapText="1" readingOrder="2"/>
    </xf>
    <xf numFmtId="0" fontId="14" fillId="10" borderId="3" xfId="0" applyFont="1" applyFill="1" applyBorder="1" applyAlignment="1">
      <alignment horizontal="right" vertical="top" wrapText="1" readingOrder="2"/>
    </xf>
    <xf numFmtId="0" fontId="14" fillId="10" borderId="4" xfId="0" applyFont="1" applyFill="1" applyBorder="1" applyAlignment="1">
      <alignment horizontal="right" vertical="top" wrapText="1"/>
    </xf>
    <xf numFmtId="0" fontId="14" fillId="10" borderId="4" xfId="0" applyFont="1" applyFill="1" applyBorder="1" applyAlignment="1">
      <alignment vertical="top" wrapText="1"/>
    </xf>
    <xf numFmtId="0" fontId="12" fillId="10" borderId="2" xfId="0" applyFont="1" applyFill="1" applyBorder="1" applyAlignment="1">
      <alignment horizontal="center" vertical="top" wrapText="1" readingOrder="2"/>
    </xf>
    <xf numFmtId="0" fontId="14" fillId="10" borderId="2" xfId="0" applyFont="1" applyFill="1" applyBorder="1" applyAlignment="1">
      <alignment horizontal="right" vertical="top" wrapText="1" readingOrder="2"/>
    </xf>
    <xf numFmtId="0" fontId="12" fillId="11" borderId="4" xfId="0" applyFont="1" applyFill="1" applyBorder="1" applyAlignment="1">
      <alignment horizontal="center" vertical="top" wrapText="1" readingOrder="2"/>
    </xf>
    <xf numFmtId="0" fontId="12" fillId="4" borderId="4" xfId="1" applyFont="1" applyBorder="1" applyAlignment="1">
      <alignment vertical="top" wrapText="1"/>
    </xf>
    <xf numFmtId="0" fontId="14" fillId="11" borderId="1" xfId="0" applyFont="1" applyFill="1" applyBorder="1" applyAlignment="1">
      <alignment horizontal="right" vertical="top" wrapText="1"/>
    </xf>
    <xf numFmtId="0" fontId="14" fillId="11" borderId="1" xfId="0" applyFont="1" applyFill="1" applyBorder="1" applyAlignment="1">
      <alignment vertical="top" wrapText="1"/>
    </xf>
    <xf numFmtId="0" fontId="12" fillId="11" borderId="3" xfId="0" applyFont="1" applyFill="1" applyBorder="1" applyAlignment="1">
      <alignment horizontal="center" vertical="top" wrapText="1" readingOrder="2"/>
    </xf>
    <xf numFmtId="0" fontId="12" fillId="4" borderId="3" xfId="1" applyFont="1" applyBorder="1" applyAlignment="1">
      <alignment vertical="top" wrapText="1"/>
    </xf>
    <xf numFmtId="0" fontId="14" fillId="11" borderId="2" xfId="0" applyFont="1" applyFill="1" applyBorder="1" applyAlignment="1">
      <alignment horizontal="right" vertical="top" wrapText="1"/>
    </xf>
    <xf numFmtId="0" fontId="14" fillId="11" borderId="2" xfId="0" applyFont="1" applyFill="1" applyBorder="1" applyAlignment="1">
      <alignment vertical="top" wrapText="1"/>
    </xf>
    <xf numFmtId="0" fontId="16" fillId="11" borderId="1" xfId="0" applyFont="1" applyFill="1" applyBorder="1" applyAlignment="1">
      <alignment vertical="top" wrapText="1"/>
    </xf>
    <xf numFmtId="0" fontId="12" fillId="12" borderId="3" xfId="0" applyFont="1" applyFill="1" applyBorder="1" applyAlignment="1">
      <alignment horizontal="center" vertical="top" wrapText="1" readingOrder="2"/>
    </xf>
    <xf numFmtId="0" fontId="12" fillId="12" borderId="3" xfId="1" applyFont="1" applyFill="1" applyBorder="1" applyAlignment="1">
      <alignment vertical="top" wrapText="1"/>
    </xf>
    <xf numFmtId="0" fontId="14" fillId="12" borderId="4" xfId="0" applyFont="1" applyFill="1" applyBorder="1" applyAlignment="1">
      <alignment vertical="top" wrapText="1"/>
    </xf>
    <xf numFmtId="0" fontId="14" fillId="12" borderId="1" xfId="0" applyFont="1" applyFill="1" applyBorder="1" applyAlignment="1">
      <alignment vertical="top" wrapText="1"/>
    </xf>
    <xf numFmtId="17" fontId="14" fillId="12" borderId="1" xfId="0" applyNumberFormat="1" applyFont="1" applyFill="1" applyBorder="1" applyAlignment="1">
      <alignment vertical="top" wrapText="1"/>
    </xf>
    <xf numFmtId="17" fontId="14" fillId="12" borderId="1" xfId="0" applyNumberFormat="1" applyFont="1" applyFill="1" applyBorder="1" applyAlignment="1">
      <alignment horizontal="right" vertical="top" wrapText="1"/>
    </xf>
  </cellXfs>
  <cellStyles count="2">
    <cellStyle name="20% - הדגשה2" xfId="1" builtinId="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7"/>
  <sheetViews>
    <sheetView rightToLeft="1" tabSelected="1" zoomScale="80" zoomScaleNormal="80" workbookViewId="0">
      <selection activeCell="D6" sqref="D6"/>
    </sheetView>
  </sheetViews>
  <sheetFormatPr defaultRowHeight="150" customHeight="1" x14ac:dyDescent="0.2"/>
  <cols>
    <col min="1" max="1" width="9" style="54" customWidth="1"/>
    <col min="2" max="2" width="25.875" style="54" customWidth="1"/>
    <col min="3" max="3" width="38.25" style="54" customWidth="1"/>
    <col min="4" max="4" width="33.75" style="54" customWidth="1"/>
    <col min="5" max="5" width="33.25" style="54" customWidth="1"/>
    <col min="6" max="6" width="34" style="54" customWidth="1"/>
    <col min="7" max="7" width="13.5" style="54" customWidth="1"/>
    <col min="8" max="8" width="22.375" style="54" customWidth="1"/>
    <col min="9" max="9" width="22.875" style="54" customWidth="1"/>
    <col min="10" max="256" width="9" style="54"/>
    <col min="257" max="257" width="9" style="54" customWidth="1"/>
    <col min="258" max="258" width="25.875" style="54" customWidth="1"/>
    <col min="259" max="259" width="38.25" style="54" customWidth="1"/>
    <col min="260" max="260" width="33.75" style="54" customWidth="1"/>
    <col min="261" max="261" width="33.25" style="54" customWidth="1"/>
    <col min="262" max="262" width="34" style="54" customWidth="1"/>
    <col min="263" max="263" width="13.5" style="54" customWidth="1"/>
    <col min="264" max="264" width="22.375" style="54" customWidth="1"/>
    <col min="265" max="265" width="22.875" style="54" customWidth="1"/>
    <col min="266" max="512" width="9" style="54"/>
    <col min="513" max="513" width="9" style="54" customWidth="1"/>
    <col min="514" max="514" width="25.875" style="54" customWidth="1"/>
    <col min="515" max="515" width="38.25" style="54" customWidth="1"/>
    <col min="516" max="516" width="33.75" style="54" customWidth="1"/>
    <col min="517" max="517" width="33.25" style="54" customWidth="1"/>
    <col min="518" max="518" width="34" style="54" customWidth="1"/>
    <col min="519" max="519" width="13.5" style="54" customWidth="1"/>
    <col min="520" max="520" width="22.375" style="54" customWidth="1"/>
    <col min="521" max="521" width="22.875" style="54" customWidth="1"/>
    <col min="522" max="768" width="9" style="54"/>
    <col min="769" max="769" width="9" style="54" customWidth="1"/>
    <col min="770" max="770" width="25.875" style="54" customWidth="1"/>
    <col min="771" max="771" width="38.25" style="54" customWidth="1"/>
    <col min="772" max="772" width="33.75" style="54" customWidth="1"/>
    <col min="773" max="773" width="33.25" style="54" customWidth="1"/>
    <col min="774" max="774" width="34" style="54" customWidth="1"/>
    <col min="775" max="775" width="13.5" style="54" customWidth="1"/>
    <col min="776" max="776" width="22.375" style="54" customWidth="1"/>
    <col min="777" max="777" width="22.875" style="54" customWidth="1"/>
    <col min="778" max="1024" width="9" style="54"/>
    <col min="1025" max="1025" width="9" style="54" customWidth="1"/>
    <col min="1026" max="1026" width="25.875" style="54" customWidth="1"/>
    <col min="1027" max="1027" width="38.25" style="54" customWidth="1"/>
    <col min="1028" max="1028" width="33.75" style="54" customWidth="1"/>
    <col min="1029" max="1029" width="33.25" style="54" customWidth="1"/>
    <col min="1030" max="1030" width="34" style="54" customWidth="1"/>
    <col min="1031" max="1031" width="13.5" style="54" customWidth="1"/>
    <col min="1032" max="1032" width="22.375" style="54" customWidth="1"/>
    <col min="1033" max="1033" width="22.875" style="54" customWidth="1"/>
    <col min="1034" max="1280" width="9" style="54"/>
    <col min="1281" max="1281" width="9" style="54" customWidth="1"/>
    <col min="1282" max="1282" width="25.875" style="54" customWidth="1"/>
    <col min="1283" max="1283" width="38.25" style="54" customWidth="1"/>
    <col min="1284" max="1284" width="33.75" style="54" customWidth="1"/>
    <col min="1285" max="1285" width="33.25" style="54" customWidth="1"/>
    <col min="1286" max="1286" width="34" style="54" customWidth="1"/>
    <col min="1287" max="1287" width="13.5" style="54" customWidth="1"/>
    <col min="1288" max="1288" width="22.375" style="54" customWidth="1"/>
    <col min="1289" max="1289" width="22.875" style="54" customWidth="1"/>
    <col min="1290" max="1536" width="9" style="54"/>
    <col min="1537" max="1537" width="9" style="54" customWidth="1"/>
    <col min="1538" max="1538" width="25.875" style="54" customWidth="1"/>
    <col min="1539" max="1539" width="38.25" style="54" customWidth="1"/>
    <col min="1540" max="1540" width="33.75" style="54" customWidth="1"/>
    <col min="1541" max="1541" width="33.25" style="54" customWidth="1"/>
    <col min="1542" max="1542" width="34" style="54" customWidth="1"/>
    <col min="1543" max="1543" width="13.5" style="54" customWidth="1"/>
    <col min="1544" max="1544" width="22.375" style="54" customWidth="1"/>
    <col min="1545" max="1545" width="22.875" style="54" customWidth="1"/>
    <col min="1546" max="1792" width="9" style="54"/>
    <col min="1793" max="1793" width="9" style="54" customWidth="1"/>
    <col min="1794" max="1794" width="25.875" style="54" customWidth="1"/>
    <col min="1795" max="1795" width="38.25" style="54" customWidth="1"/>
    <col min="1796" max="1796" width="33.75" style="54" customWidth="1"/>
    <col min="1797" max="1797" width="33.25" style="54" customWidth="1"/>
    <col min="1798" max="1798" width="34" style="54" customWidth="1"/>
    <col min="1799" max="1799" width="13.5" style="54" customWidth="1"/>
    <col min="1800" max="1800" width="22.375" style="54" customWidth="1"/>
    <col min="1801" max="1801" width="22.875" style="54" customWidth="1"/>
    <col min="1802" max="2048" width="9" style="54"/>
    <col min="2049" max="2049" width="9" style="54" customWidth="1"/>
    <col min="2050" max="2050" width="25.875" style="54" customWidth="1"/>
    <col min="2051" max="2051" width="38.25" style="54" customWidth="1"/>
    <col min="2052" max="2052" width="33.75" style="54" customWidth="1"/>
    <col min="2053" max="2053" width="33.25" style="54" customWidth="1"/>
    <col min="2054" max="2054" width="34" style="54" customWidth="1"/>
    <col min="2055" max="2055" width="13.5" style="54" customWidth="1"/>
    <col min="2056" max="2056" width="22.375" style="54" customWidth="1"/>
    <col min="2057" max="2057" width="22.875" style="54" customWidth="1"/>
    <col min="2058" max="2304" width="9" style="54"/>
    <col min="2305" max="2305" width="9" style="54" customWidth="1"/>
    <col min="2306" max="2306" width="25.875" style="54" customWidth="1"/>
    <col min="2307" max="2307" width="38.25" style="54" customWidth="1"/>
    <col min="2308" max="2308" width="33.75" style="54" customWidth="1"/>
    <col min="2309" max="2309" width="33.25" style="54" customWidth="1"/>
    <col min="2310" max="2310" width="34" style="54" customWidth="1"/>
    <col min="2311" max="2311" width="13.5" style="54" customWidth="1"/>
    <col min="2312" max="2312" width="22.375" style="54" customWidth="1"/>
    <col min="2313" max="2313" width="22.875" style="54" customWidth="1"/>
    <col min="2314" max="2560" width="9" style="54"/>
    <col min="2561" max="2561" width="9" style="54" customWidth="1"/>
    <col min="2562" max="2562" width="25.875" style="54" customWidth="1"/>
    <col min="2563" max="2563" width="38.25" style="54" customWidth="1"/>
    <col min="2564" max="2564" width="33.75" style="54" customWidth="1"/>
    <col min="2565" max="2565" width="33.25" style="54" customWidth="1"/>
    <col min="2566" max="2566" width="34" style="54" customWidth="1"/>
    <col min="2567" max="2567" width="13.5" style="54" customWidth="1"/>
    <col min="2568" max="2568" width="22.375" style="54" customWidth="1"/>
    <col min="2569" max="2569" width="22.875" style="54" customWidth="1"/>
    <col min="2570" max="2816" width="9" style="54"/>
    <col min="2817" max="2817" width="9" style="54" customWidth="1"/>
    <col min="2818" max="2818" width="25.875" style="54" customWidth="1"/>
    <col min="2819" max="2819" width="38.25" style="54" customWidth="1"/>
    <col min="2820" max="2820" width="33.75" style="54" customWidth="1"/>
    <col min="2821" max="2821" width="33.25" style="54" customWidth="1"/>
    <col min="2822" max="2822" width="34" style="54" customWidth="1"/>
    <col min="2823" max="2823" width="13.5" style="54" customWidth="1"/>
    <col min="2824" max="2824" width="22.375" style="54" customWidth="1"/>
    <col min="2825" max="2825" width="22.875" style="54" customWidth="1"/>
    <col min="2826" max="3072" width="9" style="54"/>
    <col min="3073" max="3073" width="9" style="54" customWidth="1"/>
    <col min="3074" max="3074" width="25.875" style="54" customWidth="1"/>
    <col min="3075" max="3075" width="38.25" style="54" customWidth="1"/>
    <col min="3076" max="3076" width="33.75" style="54" customWidth="1"/>
    <col min="3077" max="3077" width="33.25" style="54" customWidth="1"/>
    <col min="3078" max="3078" width="34" style="54" customWidth="1"/>
    <col min="3079" max="3079" width="13.5" style="54" customWidth="1"/>
    <col min="3080" max="3080" width="22.375" style="54" customWidth="1"/>
    <col min="3081" max="3081" width="22.875" style="54" customWidth="1"/>
    <col min="3082" max="3328" width="9" style="54"/>
    <col min="3329" max="3329" width="9" style="54" customWidth="1"/>
    <col min="3330" max="3330" width="25.875" style="54" customWidth="1"/>
    <col min="3331" max="3331" width="38.25" style="54" customWidth="1"/>
    <col min="3332" max="3332" width="33.75" style="54" customWidth="1"/>
    <col min="3333" max="3333" width="33.25" style="54" customWidth="1"/>
    <col min="3334" max="3334" width="34" style="54" customWidth="1"/>
    <col min="3335" max="3335" width="13.5" style="54" customWidth="1"/>
    <col min="3336" max="3336" width="22.375" style="54" customWidth="1"/>
    <col min="3337" max="3337" width="22.875" style="54" customWidth="1"/>
    <col min="3338" max="3584" width="9" style="54"/>
    <col min="3585" max="3585" width="9" style="54" customWidth="1"/>
    <col min="3586" max="3586" width="25.875" style="54" customWidth="1"/>
    <col min="3587" max="3587" width="38.25" style="54" customWidth="1"/>
    <col min="3588" max="3588" width="33.75" style="54" customWidth="1"/>
    <col min="3589" max="3589" width="33.25" style="54" customWidth="1"/>
    <col min="3590" max="3590" width="34" style="54" customWidth="1"/>
    <col min="3591" max="3591" width="13.5" style="54" customWidth="1"/>
    <col min="3592" max="3592" width="22.375" style="54" customWidth="1"/>
    <col min="3593" max="3593" width="22.875" style="54" customWidth="1"/>
    <col min="3594" max="3840" width="9" style="54"/>
    <col min="3841" max="3841" width="9" style="54" customWidth="1"/>
    <col min="3842" max="3842" width="25.875" style="54" customWidth="1"/>
    <col min="3843" max="3843" width="38.25" style="54" customWidth="1"/>
    <col min="3844" max="3844" width="33.75" style="54" customWidth="1"/>
    <col min="3845" max="3845" width="33.25" style="54" customWidth="1"/>
    <col min="3846" max="3846" width="34" style="54" customWidth="1"/>
    <col min="3847" max="3847" width="13.5" style="54" customWidth="1"/>
    <col min="3848" max="3848" width="22.375" style="54" customWidth="1"/>
    <col min="3849" max="3849" width="22.875" style="54" customWidth="1"/>
    <col min="3850" max="4096" width="9" style="54"/>
    <col min="4097" max="4097" width="9" style="54" customWidth="1"/>
    <col min="4098" max="4098" width="25.875" style="54" customWidth="1"/>
    <col min="4099" max="4099" width="38.25" style="54" customWidth="1"/>
    <col min="4100" max="4100" width="33.75" style="54" customWidth="1"/>
    <col min="4101" max="4101" width="33.25" style="54" customWidth="1"/>
    <col min="4102" max="4102" width="34" style="54" customWidth="1"/>
    <col min="4103" max="4103" width="13.5" style="54" customWidth="1"/>
    <col min="4104" max="4104" width="22.375" style="54" customWidth="1"/>
    <col min="4105" max="4105" width="22.875" style="54" customWidth="1"/>
    <col min="4106" max="4352" width="9" style="54"/>
    <col min="4353" max="4353" width="9" style="54" customWidth="1"/>
    <col min="4354" max="4354" width="25.875" style="54" customWidth="1"/>
    <col min="4355" max="4355" width="38.25" style="54" customWidth="1"/>
    <col min="4356" max="4356" width="33.75" style="54" customWidth="1"/>
    <col min="4357" max="4357" width="33.25" style="54" customWidth="1"/>
    <col min="4358" max="4358" width="34" style="54" customWidth="1"/>
    <col min="4359" max="4359" width="13.5" style="54" customWidth="1"/>
    <col min="4360" max="4360" width="22.375" style="54" customWidth="1"/>
    <col min="4361" max="4361" width="22.875" style="54" customWidth="1"/>
    <col min="4362" max="4608" width="9" style="54"/>
    <col min="4609" max="4609" width="9" style="54" customWidth="1"/>
    <col min="4610" max="4610" width="25.875" style="54" customWidth="1"/>
    <col min="4611" max="4611" width="38.25" style="54" customWidth="1"/>
    <col min="4612" max="4612" width="33.75" style="54" customWidth="1"/>
    <col min="4613" max="4613" width="33.25" style="54" customWidth="1"/>
    <col min="4614" max="4614" width="34" style="54" customWidth="1"/>
    <col min="4615" max="4615" width="13.5" style="54" customWidth="1"/>
    <col min="4616" max="4616" width="22.375" style="54" customWidth="1"/>
    <col min="4617" max="4617" width="22.875" style="54" customWidth="1"/>
    <col min="4618" max="4864" width="9" style="54"/>
    <col min="4865" max="4865" width="9" style="54" customWidth="1"/>
    <col min="4866" max="4866" width="25.875" style="54" customWidth="1"/>
    <col min="4867" max="4867" width="38.25" style="54" customWidth="1"/>
    <col min="4868" max="4868" width="33.75" style="54" customWidth="1"/>
    <col min="4869" max="4869" width="33.25" style="54" customWidth="1"/>
    <col min="4870" max="4870" width="34" style="54" customWidth="1"/>
    <col min="4871" max="4871" width="13.5" style="54" customWidth="1"/>
    <col min="4872" max="4872" width="22.375" style="54" customWidth="1"/>
    <col min="4873" max="4873" width="22.875" style="54" customWidth="1"/>
    <col min="4874" max="5120" width="9" style="54"/>
    <col min="5121" max="5121" width="9" style="54" customWidth="1"/>
    <col min="5122" max="5122" width="25.875" style="54" customWidth="1"/>
    <col min="5123" max="5123" width="38.25" style="54" customWidth="1"/>
    <col min="5124" max="5124" width="33.75" style="54" customWidth="1"/>
    <col min="5125" max="5125" width="33.25" style="54" customWidth="1"/>
    <col min="5126" max="5126" width="34" style="54" customWidth="1"/>
    <col min="5127" max="5127" width="13.5" style="54" customWidth="1"/>
    <col min="5128" max="5128" width="22.375" style="54" customWidth="1"/>
    <col min="5129" max="5129" width="22.875" style="54" customWidth="1"/>
    <col min="5130" max="5376" width="9" style="54"/>
    <col min="5377" max="5377" width="9" style="54" customWidth="1"/>
    <col min="5378" max="5378" width="25.875" style="54" customWidth="1"/>
    <col min="5379" max="5379" width="38.25" style="54" customWidth="1"/>
    <col min="5380" max="5380" width="33.75" style="54" customWidth="1"/>
    <col min="5381" max="5381" width="33.25" style="54" customWidth="1"/>
    <col min="5382" max="5382" width="34" style="54" customWidth="1"/>
    <col min="5383" max="5383" width="13.5" style="54" customWidth="1"/>
    <col min="5384" max="5384" width="22.375" style="54" customWidth="1"/>
    <col min="5385" max="5385" width="22.875" style="54" customWidth="1"/>
    <col min="5386" max="5632" width="9" style="54"/>
    <col min="5633" max="5633" width="9" style="54" customWidth="1"/>
    <col min="5634" max="5634" width="25.875" style="54" customWidth="1"/>
    <col min="5635" max="5635" width="38.25" style="54" customWidth="1"/>
    <col min="5636" max="5636" width="33.75" style="54" customWidth="1"/>
    <col min="5637" max="5637" width="33.25" style="54" customWidth="1"/>
    <col min="5638" max="5638" width="34" style="54" customWidth="1"/>
    <col min="5639" max="5639" width="13.5" style="54" customWidth="1"/>
    <col min="5640" max="5640" width="22.375" style="54" customWidth="1"/>
    <col min="5641" max="5641" width="22.875" style="54" customWidth="1"/>
    <col min="5642" max="5888" width="9" style="54"/>
    <col min="5889" max="5889" width="9" style="54" customWidth="1"/>
    <col min="5890" max="5890" width="25.875" style="54" customWidth="1"/>
    <col min="5891" max="5891" width="38.25" style="54" customWidth="1"/>
    <col min="5892" max="5892" width="33.75" style="54" customWidth="1"/>
    <col min="5893" max="5893" width="33.25" style="54" customWidth="1"/>
    <col min="5894" max="5894" width="34" style="54" customWidth="1"/>
    <col min="5895" max="5895" width="13.5" style="54" customWidth="1"/>
    <col min="5896" max="5896" width="22.375" style="54" customWidth="1"/>
    <col min="5897" max="5897" width="22.875" style="54" customWidth="1"/>
    <col min="5898" max="6144" width="9" style="54"/>
    <col min="6145" max="6145" width="9" style="54" customWidth="1"/>
    <col min="6146" max="6146" width="25.875" style="54" customWidth="1"/>
    <col min="6147" max="6147" width="38.25" style="54" customWidth="1"/>
    <col min="6148" max="6148" width="33.75" style="54" customWidth="1"/>
    <col min="6149" max="6149" width="33.25" style="54" customWidth="1"/>
    <col min="6150" max="6150" width="34" style="54" customWidth="1"/>
    <col min="6151" max="6151" width="13.5" style="54" customWidth="1"/>
    <col min="6152" max="6152" width="22.375" style="54" customWidth="1"/>
    <col min="6153" max="6153" width="22.875" style="54" customWidth="1"/>
    <col min="6154" max="6400" width="9" style="54"/>
    <col min="6401" max="6401" width="9" style="54" customWidth="1"/>
    <col min="6402" max="6402" width="25.875" style="54" customWidth="1"/>
    <col min="6403" max="6403" width="38.25" style="54" customWidth="1"/>
    <col min="6404" max="6404" width="33.75" style="54" customWidth="1"/>
    <col min="6405" max="6405" width="33.25" style="54" customWidth="1"/>
    <col min="6406" max="6406" width="34" style="54" customWidth="1"/>
    <col min="6407" max="6407" width="13.5" style="54" customWidth="1"/>
    <col min="6408" max="6408" width="22.375" style="54" customWidth="1"/>
    <col min="6409" max="6409" width="22.875" style="54" customWidth="1"/>
    <col min="6410" max="6656" width="9" style="54"/>
    <col min="6657" max="6657" width="9" style="54" customWidth="1"/>
    <col min="6658" max="6658" width="25.875" style="54" customWidth="1"/>
    <col min="6659" max="6659" width="38.25" style="54" customWidth="1"/>
    <col min="6660" max="6660" width="33.75" style="54" customWidth="1"/>
    <col min="6661" max="6661" width="33.25" style="54" customWidth="1"/>
    <col min="6662" max="6662" width="34" style="54" customWidth="1"/>
    <col min="6663" max="6663" width="13.5" style="54" customWidth="1"/>
    <col min="6664" max="6664" width="22.375" style="54" customWidth="1"/>
    <col min="6665" max="6665" width="22.875" style="54" customWidth="1"/>
    <col min="6666" max="6912" width="9" style="54"/>
    <col min="6913" max="6913" width="9" style="54" customWidth="1"/>
    <col min="6914" max="6914" width="25.875" style="54" customWidth="1"/>
    <col min="6915" max="6915" width="38.25" style="54" customWidth="1"/>
    <col min="6916" max="6916" width="33.75" style="54" customWidth="1"/>
    <col min="6917" max="6917" width="33.25" style="54" customWidth="1"/>
    <col min="6918" max="6918" width="34" style="54" customWidth="1"/>
    <col min="6919" max="6919" width="13.5" style="54" customWidth="1"/>
    <col min="6920" max="6920" width="22.375" style="54" customWidth="1"/>
    <col min="6921" max="6921" width="22.875" style="54" customWidth="1"/>
    <col min="6922" max="7168" width="9" style="54"/>
    <col min="7169" max="7169" width="9" style="54" customWidth="1"/>
    <col min="7170" max="7170" width="25.875" style="54" customWidth="1"/>
    <col min="7171" max="7171" width="38.25" style="54" customWidth="1"/>
    <col min="7172" max="7172" width="33.75" style="54" customWidth="1"/>
    <col min="7173" max="7173" width="33.25" style="54" customWidth="1"/>
    <col min="7174" max="7174" width="34" style="54" customWidth="1"/>
    <col min="7175" max="7175" width="13.5" style="54" customWidth="1"/>
    <col min="7176" max="7176" width="22.375" style="54" customWidth="1"/>
    <col min="7177" max="7177" width="22.875" style="54" customWidth="1"/>
    <col min="7178" max="7424" width="9" style="54"/>
    <col min="7425" max="7425" width="9" style="54" customWidth="1"/>
    <col min="7426" max="7426" width="25.875" style="54" customWidth="1"/>
    <col min="7427" max="7427" width="38.25" style="54" customWidth="1"/>
    <col min="7428" max="7428" width="33.75" style="54" customWidth="1"/>
    <col min="7429" max="7429" width="33.25" style="54" customWidth="1"/>
    <col min="7430" max="7430" width="34" style="54" customWidth="1"/>
    <col min="7431" max="7431" width="13.5" style="54" customWidth="1"/>
    <col min="7432" max="7432" width="22.375" style="54" customWidth="1"/>
    <col min="7433" max="7433" width="22.875" style="54" customWidth="1"/>
    <col min="7434" max="7680" width="9" style="54"/>
    <col min="7681" max="7681" width="9" style="54" customWidth="1"/>
    <col min="7682" max="7682" width="25.875" style="54" customWidth="1"/>
    <col min="7683" max="7683" width="38.25" style="54" customWidth="1"/>
    <col min="7684" max="7684" width="33.75" style="54" customWidth="1"/>
    <col min="7685" max="7685" width="33.25" style="54" customWidth="1"/>
    <col min="7686" max="7686" width="34" style="54" customWidth="1"/>
    <col min="7687" max="7687" width="13.5" style="54" customWidth="1"/>
    <col min="7688" max="7688" width="22.375" style="54" customWidth="1"/>
    <col min="7689" max="7689" width="22.875" style="54" customWidth="1"/>
    <col min="7690" max="7936" width="9" style="54"/>
    <col min="7937" max="7937" width="9" style="54" customWidth="1"/>
    <col min="7938" max="7938" width="25.875" style="54" customWidth="1"/>
    <col min="7939" max="7939" width="38.25" style="54" customWidth="1"/>
    <col min="7940" max="7940" width="33.75" style="54" customWidth="1"/>
    <col min="7941" max="7941" width="33.25" style="54" customWidth="1"/>
    <col min="7942" max="7942" width="34" style="54" customWidth="1"/>
    <col min="7943" max="7943" width="13.5" style="54" customWidth="1"/>
    <col min="7944" max="7944" width="22.375" style="54" customWidth="1"/>
    <col min="7945" max="7945" width="22.875" style="54" customWidth="1"/>
    <col min="7946" max="8192" width="9" style="54"/>
    <col min="8193" max="8193" width="9" style="54" customWidth="1"/>
    <col min="8194" max="8194" width="25.875" style="54" customWidth="1"/>
    <col min="8195" max="8195" width="38.25" style="54" customWidth="1"/>
    <col min="8196" max="8196" width="33.75" style="54" customWidth="1"/>
    <col min="8197" max="8197" width="33.25" style="54" customWidth="1"/>
    <col min="8198" max="8198" width="34" style="54" customWidth="1"/>
    <col min="8199" max="8199" width="13.5" style="54" customWidth="1"/>
    <col min="8200" max="8200" width="22.375" style="54" customWidth="1"/>
    <col min="8201" max="8201" width="22.875" style="54" customWidth="1"/>
    <col min="8202" max="8448" width="9" style="54"/>
    <col min="8449" max="8449" width="9" style="54" customWidth="1"/>
    <col min="8450" max="8450" width="25.875" style="54" customWidth="1"/>
    <col min="8451" max="8451" width="38.25" style="54" customWidth="1"/>
    <col min="8452" max="8452" width="33.75" style="54" customWidth="1"/>
    <col min="8453" max="8453" width="33.25" style="54" customWidth="1"/>
    <col min="8454" max="8454" width="34" style="54" customWidth="1"/>
    <col min="8455" max="8455" width="13.5" style="54" customWidth="1"/>
    <col min="8456" max="8456" width="22.375" style="54" customWidth="1"/>
    <col min="8457" max="8457" width="22.875" style="54" customWidth="1"/>
    <col min="8458" max="8704" width="9" style="54"/>
    <col min="8705" max="8705" width="9" style="54" customWidth="1"/>
    <col min="8706" max="8706" width="25.875" style="54" customWidth="1"/>
    <col min="8707" max="8707" width="38.25" style="54" customWidth="1"/>
    <col min="8708" max="8708" width="33.75" style="54" customWidth="1"/>
    <col min="8709" max="8709" width="33.25" style="54" customWidth="1"/>
    <col min="8710" max="8710" width="34" style="54" customWidth="1"/>
    <col min="8711" max="8711" width="13.5" style="54" customWidth="1"/>
    <col min="8712" max="8712" width="22.375" style="54" customWidth="1"/>
    <col min="8713" max="8713" width="22.875" style="54" customWidth="1"/>
    <col min="8714" max="8960" width="9" style="54"/>
    <col min="8961" max="8961" width="9" style="54" customWidth="1"/>
    <col min="8962" max="8962" width="25.875" style="54" customWidth="1"/>
    <col min="8963" max="8963" width="38.25" style="54" customWidth="1"/>
    <col min="8964" max="8964" width="33.75" style="54" customWidth="1"/>
    <col min="8965" max="8965" width="33.25" style="54" customWidth="1"/>
    <col min="8966" max="8966" width="34" style="54" customWidth="1"/>
    <col min="8967" max="8967" width="13.5" style="54" customWidth="1"/>
    <col min="8968" max="8968" width="22.375" style="54" customWidth="1"/>
    <col min="8969" max="8969" width="22.875" style="54" customWidth="1"/>
    <col min="8970" max="9216" width="9" style="54"/>
    <col min="9217" max="9217" width="9" style="54" customWidth="1"/>
    <col min="9218" max="9218" width="25.875" style="54" customWidth="1"/>
    <col min="9219" max="9219" width="38.25" style="54" customWidth="1"/>
    <col min="9220" max="9220" width="33.75" style="54" customWidth="1"/>
    <col min="9221" max="9221" width="33.25" style="54" customWidth="1"/>
    <col min="9222" max="9222" width="34" style="54" customWidth="1"/>
    <col min="9223" max="9223" width="13.5" style="54" customWidth="1"/>
    <col min="9224" max="9224" width="22.375" style="54" customWidth="1"/>
    <col min="9225" max="9225" width="22.875" style="54" customWidth="1"/>
    <col min="9226" max="9472" width="9" style="54"/>
    <col min="9473" max="9473" width="9" style="54" customWidth="1"/>
    <col min="9474" max="9474" width="25.875" style="54" customWidth="1"/>
    <col min="9475" max="9475" width="38.25" style="54" customWidth="1"/>
    <col min="9476" max="9476" width="33.75" style="54" customWidth="1"/>
    <col min="9477" max="9477" width="33.25" style="54" customWidth="1"/>
    <col min="9478" max="9478" width="34" style="54" customWidth="1"/>
    <col min="9479" max="9479" width="13.5" style="54" customWidth="1"/>
    <col min="9480" max="9480" width="22.375" style="54" customWidth="1"/>
    <col min="9481" max="9481" width="22.875" style="54" customWidth="1"/>
    <col min="9482" max="9728" width="9" style="54"/>
    <col min="9729" max="9729" width="9" style="54" customWidth="1"/>
    <col min="9730" max="9730" width="25.875" style="54" customWidth="1"/>
    <col min="9731" max="9731" width="38.25" style="54" customWidth="1"/>
    <col min="9732" max="9732" width="33.75" style="54" customWidth="1"/>
    <col min="9733" max="9733" width="33.25" style="54" customWidth="1"/>
    <col min="9734" max="9734" width="34" style="54" customWidth="1"/>
    <col min="9735" max="9735" width="13.5" style="54" customWidth="1"/>
    <col min="9736" max="9736" width="22.375" style="54" customWidth="1"/>
    <col min="9737" max="9737" width="22.875" style="54" customWidth="1"/>
    <col min="9738" max="9984" width="9" style="54"/>
    <col min="9985" max="9985" width="9" style="54" customWidth="1"/>
    <col min="9986" max="9986" width="25.875" style="54" customWidth="1"/>
    <col min="9987" max="9987" width="38.25" style="54" customWidth="1"/>
    <col min="9988" max="9988" width="33.75" style="54" customWidth="1"/>
    <col min="9989" max="9989" width="33.25" style="54" customWidth="1"/>
    <col min="9990" max="9990" width="34" style="54" customWidth="1"/>
    <col min="9991" max="9991" width="13.5" style="54" customWidth="1"/>
    <col min="9992" max="9992" width="22.375" style="54" customWidth="1"/>
    <col min="9993" max="9993" width="22.875" style="54" customWidth="1"/>
    <col min="9994" max="10240" width="9" style="54"/>
    <col min="10241" max="10241" width="9" style="54" customWidth="1"/>
    <col min="10242" max="10242" width="25.875" style="54" customWidth="1"/>
    <col min="10243" max="10243" width="38.25" style="54" customWidth="1"/>
    <col min="10244" max="10244" width="33.75" style="54" customWidth="1"/>
    <col min="10245" max="10245" width="33.25" style="54" customWidth="1"/>
    <col min="10246" max="10246" width="34" style="54" customWidth="1"/>
    <col min="10247" max="10247" width="13.5" style="54" customWidth="1"/>
    <col min="10248" max="10248" width="22.375" style="54" customWidth="1"/>
    <col min="10249" max="10249" width="22.875" style="54" customWidth="1"/>
    <col min="10250" max="10496" width="9" style="54"/>
    <col min="10497" max="10497" width="9" style="54" customWidth="1"/>
    <col min="10498" max="10498" width="25.875" style="54" customWidth="1"/>
    <col min="10499" max="10499" width="38.25" style="54" customWidth="1"/>
    <col min="10500" max="10500" width="33.75" style="54" customWidth="1"/>
    <col min="10501" max="10501" width="33.25" style="54" customWidth="1"/>
    <col min="10502" max="10502" width="34" style="54" customWidth="1"/>
    <col min="10503" max="10503" width="13.5" style="54" customWidth="1"/>
    <col min="10504" max="10504" width="22.375" style="54" customWidth="1"/>
    <col min="10505" max="10505" width="22.875" style="54" customWidth="1"/>
    <col min="10506" max="10752" width="9" style="54"/>
    <col min="10753" max="10753" width="9" style="54" customWidth="1"/>
    <col min="10754" max="10754" width="25.875" style="54" customWidth="1"/>
    <col min="10755" max="10755" width="38.25" style="54" customWidth="1"/>
    <col min="10756" max="10756" width="33.75" style="54" customWidth="1"/>
    <col min="10757" max="10757" width="33.25" style="54" customWidth="1"/>
    <col min="10758" max="10758" width="34" style="54" customWidth="1"/>
    <col min="10759" max="10759" width="13.5" style="54" customWidth="1"/>
    <col min="10760" max="10760" width="22.375" style="54" customWidth="1"/>
    <col min="10761" max="10761" width="22.875" style="54" customWidth="1"/>
    <col min="10762" max="11008" width="9" style="54"/>
    <col min="11009" max="11009" width="9" style="54" customWidth="1"/>
    <col min="11010" max="11010" width="25.875" style="54" customWidth="1"/>
    <col min="11011" max="11011" width="38.25" style="54" customWidth="1"/>
    <col min="11012" max="11012" width="33.75" style="54" customWidth="1"/>
    <col min="11013" max="11013" width="33.25" style="54" customWidth="1"/>
    <col min="11014" max="11014" width="34" style="54" customWidth="1"/>
    <col min="11015" max="11015" width="13.5" style="54" customWidth="1"/>
    <col min="11016" max="11016" width="22.375" style="54" customWidth="1"/>
    <col min="11017" max="11017" width="22.875" style="54" customWidth="1"/>
    <col min="11018" max="11264" width="9" style="54"/>
    <col min="11265" max="11265" width="9" style="54" customWidth="1"/>
    <col min="11266" max="11266" width="25.875" style="54" customWidth="1"/>
    <col min="11267" max="11267" width="38.25" style="54" customWidth="1"/>
    <col min="11268" max="11268" width="33.75" style="54" customWidth="1"/>
    <col min="11269" max="11269" width="33.25" style="54" customWidth="1"/>
    <col min="11270" max="11270" width="34" style="54" customWidth="1"/>
    <col min="11271" max="11271" width="13.5" style="54" customWidth="1"/>
    <col min="11272" max="11272" width="22.375" style="54" customWidth="1"/>
    <col min="11273" max="11273" width="22.875" style="54" customWidth="1"/>
    <col min="11274" max="11520" width="9" style="54"/>
    <col min="11521" max="11521" width="9" style="54" customWidth="1"/>
    <col min="11522" max="11522" width="25.875" style="54" customWidth="1"/>
    <col min="11523" max="11523" width="38.25" style="54" customWidth="1"/>
    <col min="11524" max="11524" width="33.75" style="54" customWidth="1"/>
    <col min="11525" max="11525" width="33.25" style="54" customWidth="1"/>
    <col min="11526" max="11526" width="34" style="54" customWidth="1"/>
    <col min="11527" max="11527" width="13.5" style="54" customWidth="1"/>
    <col min="11528" max="11528" width="22.375" style="54" customWidth="1"/>
    <col min="11529" max="11529" width="22.875" style="54" customWidth="1"/>
    <col min="11530" max="11776" width="9" style="54"/>
    <col min="11777" max="11777" width="9" style="54" customWidth="1"/>
    <col min="11778" max="11778" width="25.875" style="54" customWidth="1"/>
    <col min="11779" max="11779" width="38.25" style="54" customWidth="1"/>
    <col min="11780" max="11780" width="33.75" style="54" customWidth="1"/>
    <col min="11781" max="11781" width="33.25" style="54" customWidth="1"/>
    <col min="11782" max="11782" width="34" style="54" customWidth="1"/>
    <col min="11783" max="11783" width="13.5" style="54" customWidth="1"/>
    <col min="11784" max="11784" width="22.375" style="54" customWidth="1"/>
    <col min="11785" max="11785" width="22.875" style="54" customWidth="1"/>
    <col min="11786" max="12032" width="9" style="54"/>
    <col min="12033" max="12033" width="9" style="54" customWidth="1"/>
    <col min="12034" max="12034" width="25.875" style="54" customWidth="1"/>
    <col min="12035" max="12035" width="38.25" style="54" customWidth="1"/>
    <col min="12036" max="12036" width="33.75" style="54" customWidth="1"/>
    <col min="12037" max="12037" width="33.25" style="54" customWidth="1"/>
    <col min="12038" max="12038" width="34" style="54" customWidth="1"/>
    <col min="12039" max="12039" width="13.5" style="54" customWidth="1"/>
    <col min="12040" max="12040" width="22.375" style="54" customWidth="1"/>
    <col min="12041" max="12041" width="22.875" style="54" customWidth="1"/>
    <col min="12042" max="12288" width="9" style="54"/>
    <col min="12289" max="12289" width="9" style="54" customWidth="1"/>
    <col min="12290" max="12290" width="25.875" style="54" customWidth="1"/>
    <col min="12291" max="12291" width="38.25" style="54" customWidth="1"/>
    <col min="12292" max="12292" width="33.75" style="54" customWidth="1"/>
    <col min="12293" max="12293" width="33.25" style="54" customWidth="1"/>
    <col min="12294" max="12294" width="34" style="54" customWidth="1"/>
    <col min="12295" max="12295" width="13.5" style="54" customWidth="1"/>
    <col min="12296" max="12296" width="22.375" style="54" customWidth="1"/>
    <col min="12297" max="12297" width="22.875" style="54" customWidth="1"/>
    <col min="12298" max="12544" width="9" style="54"/>
    <col min="12545" max="12545" width="9" style="54" customWidth="1"/>
    <col min="12546" max="12546" width="25.875" style="54" customWidth="1"/>
    <col min="12547" max="12547" width="38.25" style="54" customWidth="1"/>
    <col min="12548" max="12548" width="33.75" style="54" customWidth="1"/>
    <col min="12549" max="12549" width="33.25" style="54" customWidth="1"/>
    <col min="12550" max="12550" width="34" style="54" customWidth="1"/>
    <col min="12551" max="12551" width="13.5" style="54" customWidth="1"/>
    <col min="12552" max="12552" width="22.375" style="54" customWidth="1"/>
    <col min="12553" max="12553" width="22.875" style="54" customWidth="1"/>
    <col min="12554" max="12800" width="9" style="54"/>
    <col min="12801" max="12801" width="9" style="54" customWidth="1"/>
    <col min="12802" max="12802" width="25.875" style="54" customWidth="1"/>
    <col min="12803" max="12803" width="38.25" style="54" customWidth="1"/>
    <col min="12804" max="12804" width="33.75" style="54" customWidth="1"/>
    <col min="12805" max="12805" width="33.25" style="54" customWidth="1"/>
    <col min="12806" max="12806" width="34" style="54" customWidth="1"/>
    <col min="12807" max="12807" width="13.5" style="54" customWidth="1"/>
    <col min="12808" max="12808" width="22.375" style="54" customWidth="1"/>
    <col min="12809" max="12809" width="22.875" style="54" customWidth="1"/>
    <col min="12810" max="13056" width="9" style="54"/>
    <col min="13057" max="13057" width="9" style="54" customWidth="1"/>
    <col min="13058" max="13058" width="25.875" style="54" customWidth="1"/>
    <col min="13059" max="13059" width="38.25" style="54" customWidth="1"/>
    <col min="13060" max="13060" width="33.75" style="54" customWidth="1"/>
    <col min="13061" max="13061" width="33.25" style="54" customWidth="1"/>
    <col min="13062" max="13062" width="34" style="54" customWidth="1"/>
    <col min="13063" max="13063" width="13.5" style="54" customWidth="1"/>
    <col min="13064" max="13064" width="22.375" style="54" customWidth="1"/>
    <col min="13065" max="13065" width="22.875" style="54" customWidth="1"/>
    <col min="13066" max="13312" width="9" style="54"/>
    <col min="13313" max="13313" width="9" style="54" customWidth="1"/>
    <col min="13314" max="13314" width="25.875" style="54" customWidth="1"/>
    <col min="13315" max="13315" width="38.25" style="54" customWidth="1"/>
    <col min="13316" max="13316" width="33.75" style="54" customWidth="1"/>
    <col min="13317" max="13317" width="33.25" style="54" customWidth="1"/>
    <col min="13318" max="13318" width="34" style="54" customWidth="1"/>
    <col min="13319" max="13319" width="13.5" style="54" customWidth="1"/>
    <col min="13320" max="13320" width="22.375" style="54" customWidth="1"/>
    <col min="13321" max="13321" width="22.875" style="54" customWidth="1"/>
    <col min="13322" max="13568" width="9" style="54"/>
    <col min="13569" max="13569" width="9" style="54" customWidth="1"/>
    <col min="13570" max="13570" width="25.875" style="54" customWidth="1"/>
    <col min="13571" max="13571" width="38.25" style="54" customWidth="1"/>
    <col min="13572" max="13572" width="33.75" style="54" customWidth="1"/>
    <col min="13573" max="13573" width="33.25" style="54" customWidth="1"/>
    <col min="13574" max="13574" width="34" style="54" customWidth="1"/>
    <col min="13575" max="13575" width="13.5" style="54" customWidth="1"/>
    <col min="13576" max="13576" width="22.375" style="54" customWidth="1"/>
    <col min="13577" max="13577" width="22.875" style="54" customWidth="1"/>
    <col min="13578" max="13824" width="9" style="54"/>
    <col min="13825" max="13825" width="9" style="54" customWidth="1"/>
    <col min="13826" max="13826" width="25.875" style="54" customWidth="1"/>
    <col min="13827" max="13827" width="38.25" style="54" customWidth="1"/>
    <col min="13828" max="13828" width="33.75" style="54" customWidth="1"/>
    <col min="13829" max="13829" width="33.25" style="54" customWidth="1"/>
    <col min="13830" max="13830" width="34" style="54" customWidth="1"/>
    <col min="13831" max="13831" width="13.5" style="54" customWidth="1"/>
    <col min="13832" max="13832" width="22.375" style="54" customWidth="1"/>
    <col min="13833" max="13833" width="22.875" style="54" customWidth="1"/>
    <col min="13834" max="14080" width="9" style="54"/>
    <col min="14081" max="14081" width="9" style="54" customWidth="1"/>
    <col min="14082" max="14082" width="25.875" style="54" customWidth="1"/>
    <col min="14083" max="14083" width="38.25" style="54" customWidth="1"/>
    <col min="14084" max="14084" width="33.75" style="54" customWidth="1"/>
    <col min="14085" max="14085" width="33.25" style="54" customWidth="1"/>
    <col min="14086" max="14086" width="34" style="54" customWidth="1"/>
    <col min="14087" max="14087" width="13.5" style="54" customWidth="1"/>
    <col min="14088" max="14088" width="22.375" style="54" customWidth="1"/>
    <col min="14089" max="14089" width="22.875" style="54" customWidth="1"/>
    <col min="14090" max="14336" width="9" style="54"/>
    <col min="14337" max="14337" width="9" style="54" customWidth="1"/>
    <col min="14338" max="14338" width="25.875" style="54" customWidth="1"/>
    <col min="14339" max="14339" width="38.25" style="54" customWidth="1"/>
    <col min="14340" max="14340" width="33.75" style="54" customWidth="1"/>
    <col min="14341" max="14341" width="33.25" style="54" customWidth="1"/>
    <col min="14342" max="14342" width="34" style="54" customWidth="1"/>
    <col min="14343" max="14343" width="13.5" style="54" customWidth="1"/>
    <col min="14344" max="14344" width="22.375" style="54" customWidth="1"/>
    <col min="14345" max="14345" width="22.875" style="54" customWidth="1"/>
    <col min="14346" max="14592" width="9" style="54"/>
    <col min="14593" max="14593" width="9" style="54" customWidth="1"/>
    <col min="14594" max="14594" width="25.875" style="54" customWidth="1"/>
    <col min="14595" max="14595" width="38.25" style="54" customWidth="1"/>
    <col min="14596" max="14596" width="33.75" style="54" customWidth="1"/>
    <col min="14597" max="14597" width="33.25" style="54" customWidth="1"/>
    <col min="14598" max="14598" width="34" style="54" customWidth="1"/>
    <col min="14599" max="14599" width="13.5" style="54" customWidth="1"/>
    <col min="14600" max="14600" width="22.375" style="54" customWidth="1"/>
    <col min="14601" max="14601" width="22.875" style="54" customWidth="1"/>
    <col min="14602" max="14848" width="9" style="54"/>
    <col min="14849" max="14849" width="9" style="54" customWidth="1"/>
    <col min="14850" max="14850" width="25.875" style="54" customWidth="1"/>
    <col min="14851" max="14851" width="38.25" style="54" customWidth="1"/>
    <col min="14852" max="14852" width="33.75" style="54" customWidth="1"/>
    <col min="14853" max="14853" width="33.25" style="54" customWidth="1"/>
    <col min="14854" max="14854" width="34" style="54" customWidth="1"/>
    <col min="14855" max="14855" width="13.5" style="54" customWidth="1"/>
    <col min="14856" max="14856" width="22.375" style="54" customWidth="1"/>
    <col min="14857" max="14857" width="22.875" style="54" customWidth="1"/>
    <col min="14858" max="15104" width="9" style="54"/>
    <col min="15105" max="15105" width="9" style="54" customWidth="1"/>
    <col min="15106" max="15106" width="25.875" style="54" customWidth="1"/>
    <col min="15107" max="15107" width="38.25" style="54" customWidth="1"/>
    <col min="15108" max="15108" width="33.75" style="54" customWidth="1"/>
    <col min="15109" max="15109" width="33.25" style="54" customWidth="1"/>
    <col min="15110" max="15110" width="34" style="54" customWidth="1"/>
    <col min="15111" max="15111" width="13.5" style="54" customWidth="1"/>
    <col min="15112" max="15112" width="22.375" style="54" customWidth="1"/>
    <col min="15113" max="15113" width="22.875" style="54" customWidth="1"/>
    <col min="15114" max="15360" width="9" style="54"/>
    <col min="15361" max="15361" width="9" style="54" customWidth="1"/>
    <col min="15362" max="15362" width="25.875" style="54" customWidth="1"/>
    <col min="15363" max="15363" width="38.25" style="54" customWidth="1"/>
    <col min="15364" max="15364" width="33.75" style="54" customWidth="1"/>
    <col min="15365" max="15365" width="33.25" style="54" customWidth="1"/>
    <col min="15366" max="15366" width="34" style="54" customWidth="1"/>
    <col min="15367" max="15367" width="13.5" style="54" customWidth="1"/>
    <col min="15368" max="15368" width="22.375" style="54" customWidth="1"/>
    <col min="15369" max="15369" width="22.875" style="54" customWidth="1"/>
    <col min="15370" max="15616" width="9" style="54"/>
    <col min="15617" max="15617" width="9" style="54" customWidth="1"/>
    <col min="15618" max="15618" width="25.875" style="54" customWidth="1"/>
    <col min="15619" max="15619" width="38.25" style="54" customWidth="1"/>
    <col min="15620" max="15620" width="33.75" style="54" customWidth="1"/>
    <col min="15621" max="15621" width="33.25" style="54" customWidth="1"/>
    <col min="15622" max="15622" width="34" style="54" customWidth="1"/>
    <col min="15623" max="15623" width="13.5" style="54" customWidth="1"/>
    <col min="15624" max="15624" width="22.375" style="54" customWidth="1"/>
    <col min="15625" max="15625" width="22.875" style="54" customWidth="1"/>
    <col min="15626" max="15872" width="9" style="54"/>
    <col min="15873" max="15873" width="9" style="54" customWidth="1"/>
    <col min="15874" max="15874" width="25.875" style="54" customWidth="1"/>
    <col min="15875" max="15875" width="38.25" style="54" customWidth="1"/>
    <col min="15876" max="15876" width="33.75" style="54" customWidth="1"/>
    <col min="15877" max="15877" width="33.25" style="54" customWidth="1"/>
    <col min="15878" max="15878" width="34" style="54" customWidth="1"/>
    <col min="15879" max="15879" width="13.5" style="54" customWidth="1"/>
    <col min="15880" max="15880" width="22.375" style="54" customWidth="1"/>
    <col min="15881" max="15881" width="22.875" style="54" customWidth="1"/>
    <col min="15882" max="16128" width="9" style="54"/>
    <col min="16129" max="16129" width="9" style="54" customWidth="1"/>
    <col min="16130" max="16130" width="25.875" style="54" customWidth="1"/>
    <col min="16131" max="16131" width="38.25" style="54" customWidth="1"/>
    <col min="16132" max="16132" width="33.75" style="54" customWidth="1"/>
    <col min="16133" max="16133" width="33.25" style="54" customWidth="1"/>
    <col min="16134" max="16134" width="34" style="54" customWidth="1"/>
    <col min="16135" max="16135" width="13.5" style="54" customWidth="1"/>
    <col min="16136" max="16136" width="22.375" style="54" customWidth="1"/>
    <col min="16137" max="16137" width="22.875" style="54" customWidth="1"/>
    <col min="16138" max="16384" width="9" style="54"/>
  </cols>
  <sheetData>
    <row r="1" spans="1:8" s="49" customFormat="1" ht="46.5" customHeight="1" x14ac:dyDescent="0.2">
      <c r="A1" s="42" t="s">
        <v>0</v>
      </c>
      <c r="B1" s="43" t="s">
        <v>63</v>
      </c>
      <c r="C1" s="44" t="s">
        <v>64</v>
      </c>
      <c r="D1" s="42" t="s">
        <v>65</v>
      </c>
      <c r="E1" s="45" t="s">
        <v>66</v>
      </c>
      <c r="F1" s="46" t="s">
        <v>67</v>
      </c>
      <c r="G1" s="47" t="s">
        <v>68</v>
      </c>
      <c r="H1" s="48"/>
    </row>
    <row r="2" spans="1:8" ht="153.75" customHeight="1" x14ac:dyDescent="0.2">
      <c r="A2" s="50" t="s">
        <v>8</v>
      </c>
      <c r="B2" s="51" t="s">
        <v>69</v>
      </c>
      <c r="C2" s="52" t="s">
        <v>70</v>
      </c>
      <c r="D2" s="53" t="s">
        <v>71</v>
      </c>
      <c r="E2" s="53" t="s">
        <v>72</v>
      </c>
      <c r="F2" s="52" t="s">
        <v>73</v>
      </c>
      <c r="G2" s="52" t="s">
        <v>74</v>
      </c>
    </row>
    <row r="3" spans="1:8" ht="175.5" customHeight="1" x14ac:dyDescent="0.2">
      <c r="A3" s="55"/>
      <c r="B3" s="56"/>
      <c r="C3" s="52" t="s">
        <v>75</v>
      </c>
      <c r="D3" s="53" t="s">
        <v>76</v>
      </c>
      <c r="E3" s="53" t="s">
        <v>77</v>
      </c>
      <c r="F3" s="52" t="s">
        <v>78</v>
      </c>
      <c r="G3" s="52" t="s">
        <v>79</v>
      </c>
    </row>
    <row r="4" spans="1:8" ht="42" customHeight="1" x14ac:dyDescent="0.2">
      <c r="A4" s="55"/>
      <c r="B4" s="56"/>
      <c r="C4" s="52" t="s">
        <v>80</v>
      </c>
      <c r="D4" s="53" t="s">
        <v>81</v>
      </c>
      <c r="E4" s="53" t="s">
        <v>82</v>
      </c>
      <c r="F4" s="52" t="s">
        <v>83</v>
      </c>
      <c r="G4" s="57" t="s">
        <v>84</v>
      </c>
    </row>
    <row r="5" spans="1:8" ht="72.75" customHeight="1" x14ac:dyDescent="0.2">
      <c r="A5" s="55"/>
      <c r="B5" s="56"/>
      <c r="C5" s="52" t="s">
        <v>85</v>
      </c>
      <c r="D5" s="53"/>
      <c r="E5" s="53" t="s">
        <v>86</v>
      </c>
      <c r="F5" s="52" t="s">
        <v>87</v>
      </c>
      <c r="G5" s="57" t="s">
        <v>88</v>
      </c>
    </row>
    <row r="6" spans="1:8" ht="57.75" customHeight="1" x14ac:dyDescent="0.2">
      <c r="A6" s="55"/>
      <c r="B6" s="56"/>
      <c r="C6" s="52" t="s">
        <v>89</v>
      </c>
      <c r="D6" s="58"/>
      <c r="E6" s="53" t="s">
        <v>90</v>
      </c>
      <c r="F6" s="52" t="s">
        <v>91</v>
      </c>
      <c r="G6" s="52" t="s">
        <v>92</v>
      </c>
    </row>
    <row r="7" spans="1:8" ht="56.25" customHeight="1" x14ac:dyDescent="0.2">
      <c r="A7" s="59"/>
      <c r="B7" s="60"/>
      <c r="C7" s="52" t="s">
        <v>93</v>
      </c>
      <c r="D7" s="53" t="s">
        <v>94</v>
      </c>
      <c r="E7" s="53" t="s">
        <v>95</v>
      </c>
      <c r="F7" s="52" t="s">
        <v>96</v>
      </c>
      <c r="G7" s="52" t="s">
        <v>97</v>
      </c>
    </row>
    <row r="8" spans="1:8" ht="170.25" customHeight="1" x14ac:dyDescent="0.2">
      <c r="A8" s="61" t="s">
        <v>98</v>
      </c>
      <c r="B8" s="62" t="s">
        <v>99</v>
      </c>
      <c r="C8" s="63" t="s">
        <v>100</v>
      </c>
      <c r="D8" s="64" t="s">
        <v>101</v>
      </c>
      <c r="E8" s="64" t="s">
        <v>102</v>
      </c>
      <c r="F8" s="64" t="s">
        <v>103</v>
      </c>
      <c r="G8" s="64" t="s">
        <v>104</v>
      </c>
    </row>
    <row r="9" spans="1:8" ht="47.25" customHeight="1" x14ac:dyDescent="0.2">
      <c r="A9" s="61"/>
      <c r="B9" s="62"/>
      <c r="C9" s="63" t="s">
        <v>105</v>
      </c>
      <c r="D9" s="64"/>
      <c r="E9" s="64" t="s">
        <v>106</v>
      </c>
      <c r="F9" s="64" t="s">
        <v>107</v>
      </c>
      <c r="G9" s="64" t="s">
        <v>108</v>
      </c>
    </row>
    <row r="10" spans="1:8" ht="46.5" customHeight="1" x14ac:dyDescent="0.2">
      <c r="A10" s="61"/>
      <c r="B10" s="62"/>
      <c r="C10" s="63" t="s">
        <v>109</v>
      </c>
      <c r="D10" s="64"/>
      <c r="E10" s="64" t="s">
        <v>106</v>
      </c>
      <c r="F10" s="64" t="s">
        <v>110</v>
      </c>
      <c r="G10" s="64" t="s">
        <v>108</v>
      </c>
    </row>
    <row r="11" spans="1:8" ht="54" customHeight="1" x14ac:dyDescent="0.2">
      <c r="A11" s="61"/>
      <c r="B11" s="62"/>
      <c r="C11" s="63" t="s">
        <v>111</v>
      </c>
      <c r="D11" s="64"/>
      <c r="E11" s="64" t="s">
        <v>112</v>
      </c>
      <c r="F11" s="64" t="s">
        <v>113</v>
      </c>
      <c r="G11" s="64" t="s">
        <v>114</v>
      </c>
    </row>
    <row r="12" spans="1:8" ht="138" customHeight="1" x14ac:dyDescent="0.2">
      <c r="A12" s="61"/>
      <c r="B12" s="62"/>
      <c r="C12" s="63" t="s">
        <v>115</v>
      </c>
      <c r="D12" s="64" t="s">
        <v>116</v>
      </c>
      <c r="E12" s="64"/>
      <c r="F12" s="64" t="s">
        <v>117</v>
      </c>
      <c r="G12" s="64" t="s">
        <v>118</v>
      </c>
    </row>
    <row r="13" spans="1:8" ht="75" customHeight="1" x14ac:dyDescent="0.2">
      <c r="A13" s="61"/>
      <c r="B13" s="62"/>
      <c r="C13" s="63" t="s">
        <v>119</v>
      </c>
      <c r="D13" s="64" t="s">
        <v>120</v>
      </c>
      <c r="E13" s="64"/>
      <c r="F13" s="64" t="s">
        <v>121</v>
      </c>
      <c r="G13" s="64">
        <v>2019</v>
      </c>
    </row>
    <row r="14" spans="1:8" ht="75" customHeight="1" x14ac:dyDescent="0.2">
      <c r="A14" s="61"/>
      <c r="B14" s="62"/>
      <c r="C14" s="63"/>
      <c r="D14" s="64" t="s">
        <v>122</v>
      </c>
      <c r="E14" s="64" t="s">
        <v>123</v>
      </c>
      <c r="F14" s="64" t="s">
        <v>124</v>
      </c>
      <c r="G14" s="64">
        <v>2019</v>
      </c>
    </row>
    <row r="15" spans="1:8" ht="39" customHeight="1" x14ac:dyDescent="0.2">
      <c r="A15" s="65"/>
      <c r="B15" s="66"/>
      <c r="C15" s="63" t="s">
        <v>125</v>
      </c>
      <c r="D15" s="64" t="s">
        <v>126</v>
      </c>
      <c r="E15" s="64" t="s">
        <v>127</v>
      </c>
      <c r="F15" s="64" t="s">
        <v>128</v>
      </c>
      <c r="G15" s="64" t="s">
        <v>118</v>
      </c>
    </row>
    <row r="16" spans="1:8" ht="75" customHeight="1" x14ac:dyDescent="0.2">
      <c r="A16" s="67" t="s">
        <v>129</v>
      </c>
      <c r="B16" s="68" t="s">
        <v>130</v>
      </c>
      <c r="C16" s="69" t="s">
        <v>131</v>
      </c>
      <c r="D16" s="70" t="s">
        <v>132</v>
      </c>
      <c r="E16" s="70" t="s">
        <v>133</v>
      </c>
      <c r="F16" s="70" t="s">
        <v>134</v>
      </c>
      <c r="G16" s="70" t="s">
        <v>135</v>
      </c>
    </row>
    <row r="17" spans="1:7" ht="94.5" customHeight="1" x14ac:dyDescent="0.2">
      <c r="A17" s="71"/>
      <c r="B17" s="72"/>
      <c r="C17" s="69" t="s">
        <v>136</v>
      </c>
      <c r="D17" s="70" t="s">
        <v>137</v>
      </c>
      <c r="E17" s="70" t="s">
        <v>138</v>
      </c>
      <c r="F17" s="70" t="s">
        <v>139</v>
      </c>
      <c r="G17" s="70" t="s">
        <v>140</v>
      </c>
    </row>
    <row r="18" spans="1:7" ht="138.75" customHeight="1" x14ac:dyDescent="0.2">
      <c r="A18" s="71"/>
      <c r="B18" s="72"/>
      <c r="C18" s="73" t="s">
        <v>141</v>
      </c>
      <c r="D18" s="70" t="s">
        <v>142</v>
      </c>
      <c r="E18" s="74" t="s">
        <v>143</v>
      </c>
      <c r="F18" s="74" t="s">
        <v>144</v>
      </c>
      <c r="G18" s="74" t="s">
        <v>145</v>
      </c>
    </row>
    <row r="19" spans="1:7" ht="335.25" customHeight="1" x14ac:dyDescent="0.2">
      <c r="A19" s="71"/>
      <c r="B19" s="72"/>
      <c r="C19" s="73" t="s">
        <v>146</v>
      </c>
      <c r="D19" s="70" t="s">
        <v>147</v>
      </c>
      <c r="E19" s="74" t="s">
        <v>148</v>
      </c>
      <c r="F19" s="74" t="s">
        <v>149</v>
      </c>
      <c r="G19" s="74" t="s">
        <v>150</v>
      </c>
    </row>
    <row r="20" spans="1:7" ht="80.25" customHeight="1" x14ac:dyDescent="0.2">
      <c r="A20" s="71"/>
      <c r="B20" s="72"/>
      <c r="C20" s="73" t="s">
        <v>151</v>
      </c>
      <c r="D20" s="75"/>
      <c r="E20" s="74" t="s">
        <v>152</v>
      </c>
      <c r="F20" s="74" t="s">
        <v>153</v>
      </c>
      <c r="G20" s="74" t="s">
        <v>154</v>
      </c>
    </row>
    <row r="21" spans="1:7" ht="168" customHeight="1" x14ac:dyDescent="0.2">
      <c r="A21" s="76" t="s">
        <v>155</v>
      </c>
      <c r="B21" s="77" t="s">
        <v>156</v>
      </c>
      <c r="C21" s="78" t="s">
        <v>157</v>
      </c>
      <c r="D21" s="78" t="s">
        <v>158</v>
      </c>
      <c r="E21" s="78" t="s">
        <v>159</v>
      </c>
      <c r="F21" s="78" t="s">
        <v>160</v>
      </c>
      <c r="G21" s="78" t="s">
        <v>161</v>
      </c>
    </row>
    <row r="22" spans="1:7" ht="79.5" customHeight="1" x14ac:dyDescent="0.2">
      <c r="A22" s="76"/>
      <c r="B22" s="77"/>
      <c r="C22" s="78" t="s">
        <v>162</v>
      </c>
      <c r="D22" s="78"/>
      <c r="E22" s="78" t="s">
        <v>163</v>
      </c>
      <c r="F22" s="78" t="s">
        <v>164</v>
      </c>
      <c r="G22" s="78">
        <v>2019</v>
      </c>
    </row>
    <row r="23" spans="1:7" ht="68.25" customHeight="1" x14ac:dyDescent="0.2">
      <c r="A23" s="76"/>
      <c r="B23" s="77"/>
      <c r="C23" s="79" t="s">
        <v>165</v>
      </c>
      <c r="D23" s="79"/>
      <c r="E23" s="79" t="s">
        <v>166</v>
      </c>
      <c r="F23" s="79" t="s">
        <v>167</v>
      </c>
      <c r="G23" s="80">
        <v>43374</v>
      </c>
    </row>
    <row r="24" spans="1:7" ht="68.25" customHeight="1" x14ac:dyDescent="0.2">
      <c r="A24" s="76"/>
      <c r="B24" s="77"/>
      <c r="C24" s="79" t="s">
        <v>168</v>
      </c>
      <c r="D24" s="79" t="s">
        <v>169</v>
      </c>
      <c r="E24" s="79" t="s">
        <v>166</v>
      </c>
      <c r="F24" s="79" t="s">
        <v>170</v>
      </c>
      <c r="G24" s="80"/>
    </row>
    <row r="25" spans="1:7" ht="60.75" customHeight="1" x14ac:dyDescent="0.2">
      <c r="A25" s="76"/>
      <c r="B25" s="77"/>
      <c r="C25" s="79" t="s">
        <v>171</v>
      </c>
      <c r="D25" s="79" t="s">
        <v>172</v>
      </c>
      <c r="E25" s="79" t="s">
        <v>173</v>
      </c>
      <c r="F25" s="79" t="s">
        <v>174</v>
      </c>
      <c r="G25" s="81" t="s">
        <v>154</v>
      </c>
    </row>
    <row r="26" spans="1:7" ht="47.25" customHeight="1" x14ac:dyDescent="0.2">
      <c r="A26" s="76"/>
      <c r="B26" s="77"/>
      <c r="C26" s="79" t="s">
        <v>175</v>
      </c>
      <c r="D26" s="79"/>
      <c r="E26" s="79" t="s">
        <v>176</v>
      </c>
      <c r="F26" s="79" t="s">
        <v>177</v>
      </c>
      <c r="G26" s="80">
        <v>43374</v>
      </c>
    </row>
    <row r="27" spans="1:7" ht="150" customHeight="1" x14ac:dyDescent="0.2">
      <c r="A27" s="76"/>
      <c r="B27" s="77"/>
      <c r="C27" s="79" t="s">
        <v>178</v>
      </c>
      <c r="D27" s="79" t="s">
        <v>179</v>
      </c>
      <c r="E27" s="79" t="s">
        <v>180</v>
      </c>
      <c r="F27" s="79" t="s">
        <v>181</v>
      </c>
      <c r="G27" s="81" t="s">
        <v>182</v>
      </c>
    </row>
  </sheetData>
  <mergeCells count="6">
    <mergeCell ref="A2:A7"/>
    <mergeCell ref="B2:B7"/>
    <mergeCell ref="A8:A15"/>
    <mergeCell ref="B8:B15"/>
    <mergeCell ref="B16:B20"/>
    <mergeCell ref="B21:B27"/>
  </mergeCells>
  <pageMargins left="0.7" right="0.7" top="0.75" bottom="0.75" header="0.3" footer="0.3"/>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37"/>
  <sheetViews>
    <sheetView rightToLeft="1" zoomScale="70" zoomScaleNormal="70" workbookViewId="0">
      <selection activeCell="L5" sqref="L5"/>
    </sheetView>
  </sheetViews>
  <sheetFormatPr defaultRowHeight="14.25" x14ac:dyDescent="0.2"/>
  <cols>
    <col min="2" max="2" width="9.25" customWidth="1"/>
    <col min="3" max="3" width="17.625" customWidth="1"/>
    <col min="4" max="4" width="14.25" style="1" customWidth="1"/>
    <col min="5" max="5" width="12" style="1" customWidth="1"/>
    <col min="6" max="6" width="9.875" customWidth="1"/>
    <col min="7" max="8" width="10.875" style="1" customWidth="1"/>
    <col min="9" max="9" width="13.625" style="1" customWidth="1"/>
    <col min="10" max="10" width="17.25" style="1" customWidth="1"/>
  </cols>
  <sheetData>
    <row r="1" spans="2:10" ht="18.75" x14ac:dyDescent="0.3">
      <c r="B1" s="30" t="s">
        <v>0</v>
      </c>
      <c r="C1" s="30" t="s">
        <v>1</v>
      </c>
      <c r="D1" s="19"/>
      <c r="E1" s="28" t="s">
        <v>2</v>
      </c>
      <c r="F1" s="30" t="s">
        <v>3</v>
      </c>
      <c r="G1" s="30"/>
      <c r="H1" s="28" t="s">
        <v>4</v>
      </c>
      <c r="I1" s="28" t="s">
        <v>9</v>
      </c>
      <c r="J1" s="28" t="s">
        <v>10</v>
      </c>
    </row>
    <row r="2" spans="2:10" ht="56.25" x14ac:dyDescent="0.3">
      <c r="B2" s="30"/>
      <c r="C2" s="30"/>
      <c r="D2" s="18" t="s">
        <v>5</v>
      </c>
      <c r="E2" s="29"/>
      <c r="F2" s="19" t="s">
        <v>6</v>
      </c>
      <c r="G2" s="18" t="s">
        <v>7</v>
      </c>
      <c r="H2" s="29"/>
      <c r="I2" s="29"/>
      <c r="J2" s="28"/>
    </row>
    <row r="3" spans="2:10" ht="76.5" customHeight="1" x14ac:dyDescent="0.3">
      <c r="B3" s="31" t="s">
        <v>8</v>
      </c>
      <c r="C3" s="2" t="s">
        <v>17</v>
      </c>
      <c r="D3" s="20">
        <f>1200*2*4*3</f>
        <v>28800</v>
      </c>
      <c r="E3" s="20">
        <v>30000</v>
      </c>
      <c r="F3" s="4" t="s">
        <v>11</v>
      </c>
      <c r="G3" s="20">
        <v>2000</v>
      </c>
      <c r="H3" s="20">
        <v>28000</v>
      </c>
      <c r="I3" s="20">
        <v>28000</v>
      </c>
      <c r="J3" s="20" t="s">
        <v>36</v>
      </c>
    </row>
    <row r="4" spans="2:10" ht="167.25" customHeight="1" x14ac:dyDescent="0.2">
      <c r="B4" s="32"/>
      <c r="C4" s="3" t="s">
        <v>12</v>
      </c>
      <c r="D4" s="20">
        <f>SUM(500*8*3)</f>
        <v>12000</v>
      </c>
      <c r="E4" s="20"/>
      <c r="F4" s="4"/>
      <c r="G4" s="20"/>
      <c r="H4" s="20"/>
      <c r="I4" s="20">
        <v>12000</v>
      </c>
      <c r="J4" s="5" t="s">
        <v>37</v>
      </c>
    </row>
    <row r="5" spans="2:10" ht="96" customHeight="1" x14ac:dyDescent="0.2">
      <c r="B5" s="32"/>
      <c r="C5" s="4" t="s">
        <v>16</v>
      </c>
      <c r="D5" s="20">
        <v>25000</v>
      </c>
      <c r="E5" s="20"/>
      <c r="F5" s="4" t="s">
        <v>13</v>
      </c>
      <c r="G5" s="20">
        <v>2000</v>
      </c>
      <c r="H5" s="20">
        <v>23000</v>
      </c>
      <c r="I5" s="20">
        <v>23000</v>
      </c>
      <c r="J5" s="21" t="s">
        <v>54</v>
      </c>
    </row>
    <row r="6" spans="2:10" ht="73.5" customHeight="1" x14ac:dyDescent="0.2">
      <c r="B6" s="32"/>
      <c r="C6" s="4" t="s">
        <v>38</v>
      </c>
      <c r="D6" s="20">
        <v>20000</v>
      </c>
      <c r="E6" s="20"/>
      <c r="F6" s="4" t="s">
        <v>11</v>
      </c>
      <c r="G6" s="20">
        <v>2000</v>
      </c>
      <c r="H6" s="20">
        <v>18000</v>
      </c>
      <c r="I6" s="20">
        <v>18000</v>
      </c>
      <c r="J6" s="22"/>
    </row>
    <row r="7" spans="2:10" ht="61.5" customHeight="1" x14ac:dyDescent="0.2">
      <c r="B7" s="32"/>
      <c r="C7" s="10" t="s">
        <v>55</v>
      </c>
      <c r="D7" s="20">
        <v>15000</v>
      </c>
      <c r="E7" s="20"/>
      <c r="F7" s="4" t="s">
        <v>11</v>
      </c>
      <c r="G7" s="20">
        <v>15000</v>
      </c>
      <c r="H7" s="20"/>
      <c r="I7" s="20"/>
      <c r="J7" s="22"/>
    </row>
    <row r="8" spans="2:10" ht="59.25" customHeight="1" x14ac:dyDescent="0.2">
      <c r="B8" s="32"/>
      <c r="C8" s="10" t="s">
        <v>56</v>
      </c>
      <c r="D8" s="20">
        <v>60000</v>
      </c>
      <c r="E8" s="20"/>
      <c r="F8" s="4" t="s">
        <v>11</v>
      </c>
      <c r="G8" s="20">
        <v>60000</v>
      </c>
      <c r="H8" s="20"/>
      <c r="I8" s="20"/>
      <c r="J8" s="22"/>
    </row>
    <row r="9" spans="2:10" ht="55.5" customHeight="1" x14ac:dyDescent="0.2">
      <c r="B9" s="32"/>
      <c r="C9" s="4" t="s">
        <v>14</v>
      </c>
      <c r="D9" s="20">
        <f>SUM(4050*12)</f>
        <v>48600</v>
      </c>
      <c r="E9" s="20"/>
      <c r="F9" s="4"/>
      <c r="G9" s="20">
        <v>48600</v>
      </c>
      <c r="H9" s="20"/>
      <c r="I9" s="20"/>
      <c r="J9" s="20" t="s">
        <v>15</v>
      </c>
    </row>
    <row r="10" spans="2:10" ht="169.5" customHeight="1" x14ac:dyDescent="0.2">
      <c r="B10" s="32"/>
      <c r="C10" s="4" t="s">
        <v>57</v>
      </c>
      <c r="D10" s="20">
        <v>95000</v>
      </c>
      <c r="E10" s="20"/>
      <c r="F10" s="4"/>
      <c r="G10" s="20"/>
      <c r="H10" s="20"/>
      <c r="I10" s="20">
        <v>95000</v>
      </c>
      <c r="J10" s="11" t="s">
        <v>58</v>
      </c>
    </row>
    <row r="11" spans="2:10" ht="263.25" customHeight="1" x14ac:dyDescent="0.2">
      <c r="B11" s="33"/>
      <c r="C11" s="4" t="s">
        <v>59</v>
      </c>
      <c r="D11" s="20">
        <v>15000</v>
      </c>
      <c r="E11" s="20"/>
      <c r="F11" s="4"/>
      <c r="G11" s="20"/>
      <c r="H11" s="20"/>
      <c r="I11" s="20">
        <v>15000</v>
      </c>
      <c r="J11" s="5" t="s">
        <v>39</v>
      </c>
    </row>
    <row r="12" spans="2:10" ht="194.25" customHeight="1" x14ac:dyDescent="0.2">
      <c r="B12" s="40"/>
      <c r="C12" s="4" t="s">
        <v>18</v>
      </c>
      <c r="D12" s="20">
        <v>145800</v>
      </c>
      <c r="E12" s="20">
        <v>200000</v>
      </c>
      <c r="F12" s="4" t="s">
        <v>13</v>
      </c>
      <c r="G12" s="20">
        <v>54200</v>
      </c>
      <c r="H12" s="20">
        <v>145800</v>
      </c>
      <c r="I12" s="20">
        <v>145800</v>
      </c>
      <c r="J12" s="5" t="s">
        <v>42</v>
      </c>
    </row>
    <row r="13" spans="2:10" ht="377.25" customHeight="1" x14ac:dyDescent="0.2">
      <c r="B13" s="40"/>
      <c r="C13" s="4" t="s">
        <v>19</v>
      </c>
      <c r="D13" s="20">
        <v>54000</v>
      </c>
      <c r="E13" s="20">
        <v>63000</v>
      </c>
      <c r="F13" s="4" t="s">
        <v>41</v>
      </c>
      <c r="G13" s="20">
        <v>9000</v>
      </c>
      <c r="H13" s="20">
        <v>54000</v>
      </c>
      <c r="I13" s="20">
        <v>54000</v>
      </c>
      <c r="J13" s="5" t="s">
        <v>40</v>
      </c>
    </row>
    <row r="14" spans="2:10" ht="144" customHeight="1" x14ac:dyDescent="0.3">
      <c r="B14" s="40"/>
      <c r="C14" s="4" t="s">
        <v>20</v>
      </c>
      <c r="D14" s="23">
        <f>SUM(3*150*40)</f>
        <v>18000</v>
      </c>
      <c r="E14" s="23"/>
      <c r="F14" s="2"/>
      <c r="G14" s="23"/>
      <c r="H14" s="23"/>
      <c r="I14" s="23">
        <v>18000</v>
      </c>
      <c r="J14" s="23"/>
    </row>
    <row r="15" spans="2:10" ht="99.75" customHeight="1" x14ac:dyDescent="0.3">
      <c r="B15" s="40"/>
      <c r="C15" s="4" t="s">
        <v>43</v>
      </c>
      <c r="D15" s="23"/>
      <c r="E15" s="23">
        <v>267000</v>
      </c>
      <c r="F15" s="2" t="s">
        <v>11</v>
      </c>
      <c r="G15" s="23">
        <v>11780</v>
      </c>
      <c r="H15" s="23">
        <v>106020</v>
      </c>
      <c r="I15" s="23">
        <v>106020</v>
      </c>
      <c r="J15" s="23"/>
    </row>
    <row r="16" spans="2:10" ht="45" customHeight="1" x14ac:dyDescent="0.3">
      <c r="B16" s="40"/>
      <c r="C16" s="6" t="s">
        <v>44</v>
      </c>
      <c r="D16" s="23"/>
      <c r="E16" s="23">
        <v>60000</v>
      </c>
      <c r="F16" s="2"/>
      <c r="G16" s="23"/>
      <c r="H16" s="23"/>
      <c r="I16" s="23">
        <v>60000</v>
      </c>
      <c r="J16" s="23"/>
    </row>
    <row r="17" spans="2:10" ht="58.5" customHeight="1" x14ac:dyDescent="0.3">
      <c r="B17" s="40"/>
      <c r="C17" s="12" t="s">
        <v>60</v>
      </c>
      <c r="D17" s="23">
        <v>100000</v>
      </c>
      <c r="E17" s="23"/>
      <c r="F17" s="2"/>
      <c r="G17" s="23"/>
      <c r="H17" s="23"/>
      <c r="I17" s="23">
        <v>100000</v>
      </c>
      <c r="J17" s="23"/>
    </row>
    <row r="18" spans="2:10" ht="31.5" customHeight="1" x14ac:dyDescent="0.3">
      <c r="B18" s="41"/>
      <c r="C18" s="2" t="s">
        <v>45</v>
      </c>
      <c r="D18" s="23">
        <v>10000</v>
      </c>
      <c r="E18" s="23"/>
      <c r="F18" s="2"/>
      <c r="G18" s="23"/>
      <c r="H18" s="23"/>
      <c r="I18" s="23">
        <v>10000</v>
      </c>
      <c r="J18" s="23"/>
    </row>
    <row r="19" spans="2:10" ht="51.75" customHeight="1" x14ac:dyDescent="0.3">
      <c r="B19" s="34" t="s">
        <v>21</v>
      </c>
      <c r="C19" s="4" t="s">
        <v>61</v>
      </c>
      <c r="D19" s="23">
        <v>200000</v>
      </c>
      <c r="E19" s="23"/>
      <c r="F19" s="2"/>
      <c r="G19" s="23"/>
      <c r="H19" s="23"/>
      <c r="I19" s="23">
        <v>200000</v>
      </c>
      <c r="J19" s="23"/>
    </row>
    <row r="20" spans="2:10" ht="59.25" customHeight="1" x14ac:dyDescent="0.3">
      <c r="B20" s="35"/>
      <c r="C20" s="10" t="s">
        <v>46</v>
      </c>
      <c r="D20" s="24">
        <v>15000</v>
      </c>
      <c r="E20" s="23"/>
      <c r="F20" s="2"/>
      <c r="G20" s="23"/>
      <c r="H20" s="23"/>
      <c r="I20" s="23">
        <v>15000</v>
      </c>
      <c r="J20" s="23"/>
    </row>
    <row r="21" spans="2:10" ht="54.75" customHeight="1" x14ac:dyDescent="0.3">
      <c r="B21" s="35"/>
      <c r="C21" s="4" t="s">
        <v>22</v>
      </c>
      <c r="D21" s="23">
        <v>80000</v>
      </c>
      <c r="E21" s="23"/>
      <c r="F21" s="2"/>
      <c r="G21" s="23"/>
      <c r="H21" s="23"/>
      <c r="I21" s="23">
        <v>80000</v>
      </c>
      <c r="J21" s="23"/>
    </row>
    <row r="22" spans="2:10" ht="306.75" customHeight="1" x14ac:dyDescent="0.3">
      <c r="B22" s="35"/>
      <c r="C22" s="7" t="s">
        <v>47</v>
      </c>
      <c r="D22" s="23">
        <f>SUM(20*5*2*300)</f>
        <v>60000</v>
      </c>
      <c r="E22" s="23">
        <v>64000</v>
      </c>
      <c r="F22" s="2" t="s">
        <v>11</v>
      </c>
      <c r="G22" s="23">
        <v>4000</v>
      </c>
      <c r="H22" s="23"/>
      <c r="I22" s="23">
        <v>60000</v>
      </c>
      <c r="J22" s="14" t="s">
        <v>62</v>
      </c>
    </row>
    <row r="23" spans="2:10" ht="133.5" customHeight="1" x14ac:dyDescent="0.3">
      <c r="B23" s="35"/>
      <c r="C23" s="8" t="s">
        <v>48</v>
      </c>
      <c r="D23" s="23">
        <v>5000</v>
      </c>
      <c r="E23" s="23">
        <v>6000</v>
      </c>
      <c r="F23" s="2" t="s">
        <v>11</v>
      </c>
      <c r="G23" s="23">
        <v>1000</v>
      </c>
      <c r="H23" s="23"/>
      <c r="I23" s="23">
        <v>5000</v>
      </c>
      <c r="J23" s="23" t="s">
        <v>49</v>
      </c>
    </row>
    <row r="24" spans="2:10" ht="112.5" x14ac:dyDescent="0.3">
      <c r="B24" s="35"/>
      <c r="C24" s="3" t="s">
        <v>23</v>
      </c>
      <c r="D24" s="23">
        <v>5000</v>
      </c>
      <c r="E24" s="23">
        <v>6000</v>
      </c>
      <c r="F24" s="2" t="s">
        <v>13</v>
      </c>
      <c r="G24" s="23">
        <v>1000</v>
      </c>
      <c r="H24" s="23"/>
      <c r="I24" s="23">
        <v>5000</v>
      </c>
      <c r="J24" s="23" t="s">
        <v>49</v>
      </c>
    </row>
    <row r="25" spans="2:10" ht="150" x14ac:dyDescent="0.3">
      <c r="B25" s="35"/>
      <c r="C25" s="15" t="s">
        <v>50</v>
      </c>
      <c r="D25" s="24">
        <v>10000</v>
      </c>
      <c r="E25" s="23"/>
      <c r="F25" s="2"/>
      <c r="G25" s="23"/>
      <c r="H25" s="23"/>
      <c r="I25" s="23">
        <v>10000</v>
      </c>
      <c r="J25" s="23"/>
    </row>
    <row r="26" spans="2:10" ht="29.25" customHeight="1" x14ac:dyDescent="0.3">
      <c r="B26" s="35"/>
      <c r="C26" s="2" t="s">
        <v>24</v>
      </c>
      <c r="D26" s="23">
        <v>5000</v>
      </c>
      <c r="E26" s="23">
        <v>6000</v>
      </c>
      <c r="F26" s="2" t="s">
        <v>11</v>
      </c>
      <c r="G26" s="23">
        <v>1000</v>
      </c>
      <c r="H26" s="23"/>
      <c r="I26" s="23">
        <v>5000</v>
      </c>
      <c r="J26" s="23" t="s">
        <v>49</v>
      </c>
    </row>
    <row r="27" spans="2:10" ht="32.25" customHeight="1" x14ac:dyDescent="0.3">
      <c r="B27" s="35"/>
      <c r="C27" s="2" t="s">
        <v>51</v>
      </c>
      <c r="D27" s="23">
        <v>6000</v>
      </c>
      <c r="E27" s="23">
        <v>7000</v>
      </c>
      <c r="F27" s="2" t="s">
        <v>11</v>
      </c>
      <c r="G27" s="23">
        <v>1200</v>
      </c>
      <c r="H27" s="23"/>
      <c r="I27" s="23">
        <v>6000</v>
      </c>
      <c r="J27" s="23" t="s">
        <v>49</v>
      </c>
    </row>
    <row r="28" spans="2:10" ht="75" x14ac:dyDescent="0.3">
      <c r="B28" s="35"/>
      <c r="C28" s="4" t="s">
        <v>25</v>
      </c>
      <c r="D28" s="23">
        <v>60000</v>
      </c>
      <c r="E28" s="23"/>
      <c r="F28" s="2"/>
      <c r="G28" s="23"/>
      <c r="H28" s="23"/>
      <c r="I28" s="23">
        <v>60000</v>
      </c>
      <c r="J28" s="23"/>
    </row>
    <row r="29" spans="2:10" ht="75" x14ac:dyDescent="0.3">
      <c r="B29" s="35"/>
      <c r="C29" s="4" t="s">
        <v>30</v>
      </c>
      <c r="D29" s="23">
        <v>60000</v>
      </c>
      <c r="E29" s="23">
        <v>60000</v>
      </c>
      <c r="F29" s="2" t="s">
        <v>26</v>
      </c>
      <c r="G29" s="23">
        <v>5000</v>
      </c>
      <c r="H29" s="23"/>
      <c r="I29" s="23">
        <v>65000</v>
      </c>
      <c r="J29" s="23" t="s">
        <v>27</v>
      </c>
    </row>
    <row r="30" spans="2:10" ht="93.75" x14ac:dyDescent="0.3">
      <c r="B30" s="35"/>
      <c r="C30" s="9" t="s">
        <v>28</v>
      </c>
      <c r="D30" s="23">
        <v>25000</v>
      </c>
      <c r="E30" s="23">
        <v>25000</v>
      </c>
      <c r="F30" s="2"/>
      <c r="G30" s="23"/>
      <c r="H30" s="23"/>
      <c r="I30" s="23">
        <v>25000</v>
      </c>
      <c r="J30" s="23"/>
    </row>
    <row r="31" spans="2:10" ht="93.75" x14ac:dyDescent="0.3">
      <c r="B31" s="35"/>
      <c r="C31" s="16" t="s">
        <v>52</v>
      </c>
      <c r="D31" s="24">
        <v>60000</v>
      </c>
      <c r="E31" s="23"/>
      <c r="F31" s="2"/>
      <c r="G31" s="23"/>
      <c r="H31" s="23"/>
      <c r="I31" s="23">
        <v>60000</v>
      </c>
      <c r="J31" s="23"/>
    </row>
    <row r="32" spans="2:10" s="17" customFormat="1" ht="93.75" x14ac:dyDescent="0.3">
      <c r="B32" s="35"/>
      <c r="C32" s="16" t="s">
        <v>53</v>
      </c>
      <c r="D32" s="24">
        <v>6000</v>
      </c>
      <c r="E32" s="24">
        <v>7000</v>
      </c>
      <c r="F32" s="13" t="s">
        <v>11</v>
      </c>
      <c r="G32" s="24">
        <v>1200</v>
      </c>
      <c r="H32" s="24"/>
      <c r="I32" s="24">
        <v>6000</v>
      </c>
      <c r="J32" s="24" t="s">
        <v>49</v>
      </c>
    </row>
    <row r="33" spans="2:10" ht="44.25" customHeight="1" x14ac:dyDescent="0.3">
      <c r="B33" s="36"/>
      <c r="C33" s="4" t="s">
        <v>29</v>
      </c>
      <c r="D33" s="23">
        <f>SUM(2268*12)</f>
        <v>27216</v>
      </c>
      <c r="E33" s="23">
        <v>27216</v>
      </c>
      <c r="F33" s="2"/>
      <c r="G33" s="23"/>
      <c r="H33" s="23"/>
      <c r="I33" s="23">
        <v>27216</v>
      </c>
      <c r="J33" s="23"/>
    </row>
    <row r="34" spans="2:10" ht="89.25" customHeight="1" x14ac:dyDescent="0.25">
      <c r="B34" s="37" t="s">
        <v>31</v>
      </c>
      <c r="C34" s="6" t="s">
        <v>32</v>
      </c>
      <c r="D34" s="25">
        <v>12000</v>
      </c>
      <c r="E34" s="25">
        <v>12000</v>
      </c>
      <c r="F34" s="26"/>
      <c r="G34" s="25"/>
      <c r="H34" s="25"/>
      <c r="I34" s="25">
        <v>12000</v>
      </c>
      <c r="J34" s="27"/>
    </row>
    <row r="35" spans="2:10" ht="93.75" x14ac:dyDescent="0.25">
      <c r="B35" s="38"/>
      <c r="C35" s="6" t="s">
        <v>33</v>
      </c>
      <c r="D35" s="25">
        <f>SUM(3100*10)</f>
        <v>31000</v>
      </c>
      <c r="E35" s="25">
        <v>31000</v>
      </c>
      <c r="F35" s="26"/>
      <c r="G35" s="25"/>
      <c r="H35" s="25"/>
      <c r="I35" s="25">
        <v>31000</v>
      </c>
      <c r="J35" s="27"/>
    </row>
    <row r="36" spans="2:10" ht="93.75" x14ac:dyDescent="0.25">
      <c r="B36" s="38"/>
      <c r="C36" s="6" t="s">
        <v>34</v>
      </c>
      <c r="D36" s="25">
        <v>15000</v>
      </c>
      <c r="E36" s="25">
        <v>15000</v>
      </c>
      <c r="F36" s="26"/>
      <c r="G36" s="25"/>
      <c r="H36" s="25"/>
      <c r="I36" s="25">
        <v>15000</v>
      </c>
      <c r="J36" s="27"/>
    </row>
    <row r="37" spans="2:10" ht="56.25" x14ac:dyDescent="0.25">
      <c r="B37" s="39"/>
      <c r="C37" s="6" t="s">
        <v>35</v>
      </c>
      <c r="D37" s="25">
        <v>15000</v>
      </c>
      <c r="E37" s="25">
        <v>15000</v>
      </c>
      <c r="F37" s="26"/>
      <c r="G37" s="25"/>
      <c r="H37" s="25"/>
      <c r="I37" s="25">
        <v>15000</v>
      </c>
      <c r="J37" s="27"/>
    </row>
  </sheetData>
  <mergeCells count="11">
    <mergeCell ref="B3:B11"/>
    <mergeCell ref="B19:B33"/>
    <mergeCell ref="B34:B37"/>
    <mergeCell ref="I1:I2"/>
    <mergeCell ref="B12:B18"/>
    <mergeCell ref="J1:J2"/>
    <mergeCell ref="H1:H2"/>
    <mergeCell ref="B1:B2"/>
    <mergeCell ref="C1:C2"/>
    <mergeCell ref="E1:E2"/>
    <mergeCell ref="F1:G1"/>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0" ma:contentTypeDescription="צור מסמך חדש." ma:contentTypeScope="" ma:versionID="8ab9fa4e547d01da6080dc916f4594c6">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73c5829043f56d4407b419e38c976fc4"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377985-A3E4-4725-A095-DEC291BB3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7DA35-E1CF-4AE2-B70C-19ADD0B6E3D4}">
  <ds:schemaRefs>
    <ds:schemaRef ds:uri="http://schemas.microsoft.com/sharepoint/v3/contenttype/forms"/>
  </ds:schemaRefs>
</ds:datastoreItem>
</file>

<file path=customXml/itemProps3.xml><?xml version="1.0" encoding="utf-8"?>
<ds:datastoreItem xmlns:ds="http://schemas.openxmlformats.org/officeDocument/2006/customXml" ds:itemID="{420FC669-3276-467F-BAB1-21ABCE428CB3}">
  <ds:schemaRefs>
    <ds:schemaRef ds:uri="http://purl.org/dc/terms/"/>
    <ds:schemaRef ds:uri="http://schemas.openxmlformats.org/package/2006/metadata/core-properties"/>
    <ds:schemaRef ds:uri="http://schemas.microsoft.com/office/2006/documentManagement/types"/>
    <ds:schemaRef ds:uri="18972e02-aacb-48eb-940f-4552ce181d09"/>
    <ds:schemaRef ds:uri="ec432123-da0d-440b-9250-5e5fc44f50f2"/>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ת.ע. כללית</vt:lpstr>
      <vt:lpstr>תקציב</vt:lpstr>
      <vt:lpstr>תקציב!WPrint_Area_W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2020-01-08T14:54:34Z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